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41.xml" ContentType="application/vnd.ms-excel.controlproperties+xml"/>
  <Override PartName="/xl/ctrlProps/ctrlProp39.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38.xml" ContentType="application/vnd.ms-excel.controlproperties+xml"/>
  <Override PartName="/xl/ctrlProps/ctrlProp37.xml" ContentType="application/vnd.ms-excel.controlproperties+xml"/>
  <Override PartName="/xl/ctrlProps/ctrlProp40.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autoCompressPictures="0" defaultThemeVersion="124226"/>
  <mc:AlternateContent xmlns:mc="http://schemas.openxmlformats.org/markup-compatibility/2006">
    <mc:Choice Requires="x15">
      <x15ac:absPath xmlns:x15ac="http://schemas.microsoft.com/office/spreadsheetml/2010/11/ac" url="https://worldbankgroup-my.sharepoint.com/personal/mdorigo_adaptation-fund_org/Documents/Desktop/Docs to put P drive/2 PPR Namibia/"/>
    </mc:Choice>
  </mc:AlternateContent>
  <xr:revisionPtr revIDLastSave="0" documentId="8_{4D360DF4-0E01-4B33-8C70-E76CD424F16A}" xr6:coauthVersionLast="45" xr6:coauthVersionMax="45" xr10:uidLastSave="{00000000-0000-0000-0000-000000000000}"/>
  <bookViews>
    <workbookView xWindow="-110" yWindow="-110" windowWidth="19420" windowHeight="10420" activeTab="2" xr2:uid="{00000000-000D-0000-FFFF-FFFF00000000}"/>
  </bookViews>
  <sheets>
    <sheet name="Overview" sheetId="1" r:id="rId1"/>
    <sheet name="Financial Data" sheetId="15" r:id="rId2"/>
    <sheet name="Risk Assesment" sheetId="17" r:id="rId3"/>
    <sheet name="ESP Compliance" sheetId="18" r:id="rId4"/>
    <sheet name="GP Compliance" sheetId="19" r:id="rId5"/>
    <sheet name="ESP and GP Guidance notes" sheetId="14" r:id="rId6"/>
    <sheet name="Rating" sheetId="21" r:id="rId7"/>
    <sheet name="Project Indicators" sheetId="22" r:id="rId8"/>
    <sheet name="Lessons Learned" sheetId="23" r:id="rId9"/>
    <sheet name="Results Tracker" sheetId="24" r:id="rId10"/>
  </sheets>
  <externalReferences>
    <externalReference r:id="rId11"/>
    <externalReference r:id="rId12"/>
    <externalReference r:id="rId13"/>
    <externalReference r:id="rId14"/>
  </externalReferences>
  <definedNames>
    <definedName name="_xlnm._FilterDatabase" localSheetId="6" hidden="1">Rating!$C$7:$K$8</definedName>
    <definedName name="_Hlk488852377" localSheetId="2">'Risk Assesment'!#REF!</definedName>
    <definedName name="_Toc493666279" localSheetId="7">'Project Indicators'!$H$49</definedName>
    <definedName name="iincome" localSheetId="3">#REF!</definedName>
    <definedName name="iincome" localSheetId="1">#REF!</definedName>
    <definedName name="iincome" localSheetId="4">#REF!</definedName>
    <definedName name="iincome" localSheetId="8">#REF!</definedName>
    <definedName name="iincome" localSheetId="7">#REF!</definedName>
    <definedName name="iincome" localSheetId="9">#REF!</definedName>
    <definedName name="iincome" localSheetId="2">#REF!</definedName>
    <definedName name="iincome">#REF!</definedName>
    <definedName name="income" localSheetId="3">#REF!</definedName>
    <definedName name="income" localSheetId="1">#REF!</definedName>
    <definedName name="income" localSheetId="4">#REF!</definedName>
    <definedName name="income" localSheetId="8">#REF!</definedName>
    <definedName name="income" localSheetId="7">#REF!</definedName>
    <definedName name="income" localSheetId="9">#REF!</definedName>
    <definedName name="income" localSheetId="2">#REF!</definedName>
    <definedName name="income">#REF!</definedName>
    <definedName name="incomelevel" localSheetId="9">'Results Tracker'!$E$143:$E$145</definedName>
    <definedName name="incomelevel">#REF!</definedName>
    <definedName name="info" localSheetId="9">'Results Tracker'!$E$162:$E$164</definedName>
    <definedName name="info">#REF!</definedName>
    <definedName name="Month">[1]Dropdowns!$G$2:$G$13</definedName>
    <definedName name="overalleffect" localSheetId="9">'Results Tracker'!$D$162:$D$164</definedName>
    <definedName name="overalleffect">#REF!</definedName>
    <definedName name="physicalassets" localSheetId="9">'Results Tracker'!$J$162:$J$170</definedName>
    <definedName name="physicalassets">#REF!</definedName>
    <definedName name="quality" localSheetId="9">'Results Tracker'!$B$153:$B$157</definedName>
    <definedName name="quality">#REF!</definedName>
    <definedName name="question" localSheetId="9">'Results Tracker'!$F$153:$F$155</definedName>
    <definedName name="question">#REF!</definedName>
    <definedName name="responses" localSheetId="9">'Results Tracker'!$C$153:$C$157</definedName>
    <definedName name="responses">#REF!</definedName>
    <definedName name="state" localSheetId="9">'Results Tracker'!$I$157:$I$159</definedName>
    <definedName name="state">#REF!</definedName>
    <definedName name="type1" localSheetId="3">'[2]Results Tracker'!$G$153:$G$156</definedName>
    <definedName name="type1" localSheetId="1">'[3]Results Tracker'!$G$146:$G$149</definedName>
    <definedName name="type1" localSheetId="4">'[2]Results Tracker'!$G$153:$G$156</definedName>
    <definedName name="type1" localSheetId="8">'[2]Results Tracker'!$G$153:$G$156</definedName>
    <definedName name="type1" localSheetId="7">'[2]Results Tracker'!$G$153:$G$156</definedName>
    <definedName name="type1" localSheetId="6">'[4]Results Tracker'!$G$151:$G$154</definedName>
    <definedName name="type1" localSheetId="9">'Results Tracker'!$G$153:$G$156</definedName>
    <definedName name="type1" localSheetId="2">'[2]Results Tracker'!$G$153:$G$156</definedName>
    <definedName name="type1">#REF!</definedName>
    <definedName name="Year">[1]Dropdowns!$H$2:$H$36</definedName>
    <definedName name="yesno" localSheetId="9">'Results Tracker'!$E$149:$E$150</definedName>
    <definedName name="yesno">#REF!</definedName>
    <definedName name="Z_8F0D285A_0224_4C31_92C2_6C61BAA6C63C_.wvu.Rows" localSheetId="9" hidden="1">'Results Tracker'!$34:$41,'Results Tracker'!$140:$328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2" i="19" l="1"/>
  <c r="Q81" i="15" l="1"/>
  <c r="Q100" i="15"/>
  <c r="Q141" i="15"/>
  <c r="Q134" i="15"/>
  <c r="Q74" i="15"/>
  <c r="Q50" i="15"/>
  <c r="F141" i="15"/>
  <c r="F134" i="15"/>
  <c r="F131" i="15"/>
  <c r="F127" i="15"/>
  <c r="F124" i="15"/>
  <c r="F118" i="15"/>
  <c r="F113" i="15"/>
  <c r="F105" i="15"/>
  <c r="F101" i="15"/>
  <c r="N141" i="15"/>
  <c r="N134" i="15"/>
  <c r="N131" i="15"/>
  <c r="N127" i="15"/>
  <c r="N124" i="15"/>
  <c r="N118" i="15"/>
  <c r="N113" i="15"/>
  <c r="N105" i="15"/>
  <c r="N101" i="15"/>
  <c r="F87" i="15"/>
  <c r="F81" i="15"/>
  <c r="F75" i="15"/>
  <c r="F68" i="15"/>
  <c r="F55" i="15"/>
  <c r="F51" i="15"/>
  <c r="F32" i="15"/>
  <c r="F31" i="15" s="1"/>
  <c r="N81" i="15"/>
  <c r="N74" i="15"/>
  <c r="N37" i="15"/>
  <c r="N36" i="15" s="1"/>
  <c r="N32" i="15"/>
  <c r="N31" i="15" s="1"/>
  <c r="N22" i="15"/>
  <c r="N100" i="15" l="1"/>
  <c r="N99" i="15" s="1"/>
  <c r="F50" i="15"/>
  <c r="F49" i="15" s="1"/>
  <c r="N49" i="15"/>
  <c r="F100" i="15"/>
  <c r="F99" i="15" s="1"/>
  <c r="F30" i="15"/>
  <c r="N30" i="15"/>
  <c r="F14" i="15"/>
  <c r="F12" i="15" s="1"/>
  <c r="N14" i="15" l="1"/>
  <c r="N12" i="15" s="1"/>
</calcChain>
</file>

<file path=xl/sharedStrings.xml><?xml version="1.0" encoding="utf-8"?>
<sst xmlns="http://schemas.openxmlformats.org/spreadsheetml/2006/main" count="2537" uniqueCount="1346">
  <si>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</si>
  <si>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</si>
  <si>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</si>
  <si>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</si>
  <si>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</si>
  <si>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</si>
  <si>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</si>
  <si>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</si>
  <si>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</si>
  <si>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</si>
  <si>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</si>
  <si>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</si>
  <si>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</si>
  <si>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</si>
  <si>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</si>
  <si>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</si>
  <si>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</si>
  <si>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</si>
  <si>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</si>
  <si>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</si>
  <si>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</si>
  <si>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</si>
  <si>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</si>
  <si>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</si>
  <si>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</si>
  <si>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</si>
  <si>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</si>
  <si>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</si>
  <si>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</si>
  <si>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</si>
  <si>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</si>
  <si>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</si>
  <si>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</si>
  <si>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</si>
  <si>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</si>
  <si>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</si>
  <si>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</si>
  <si>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</si>
  <si>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</si>
  <si>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</si>
  <si>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</si>
  <si>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</si>
  <si>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</si>
  <si>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</si>
  <si>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</si>
  <si>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</si>
  <si>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</si>
  <si>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</si>
  <si>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</si>
  <si>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</si>
  <si>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</si>
  <si>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</si>
  <si>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</si>
  <si>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</si>
  <si>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</si>
  <si>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</si>
  <si>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</si>
  <si>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</si>
  <si>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</si>
  <si>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</si>
  <si>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</si>
  <si>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</si>
  <si>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</si>
  <si>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</si>
  <si>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</si>
  <si>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</si>
  <si>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</si>
  <si>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</si>
  <si>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</si>
  <si>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</si>
  <si>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</si>
  <si>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</si>
  <si>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</si>
  <si>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</si>
  <si>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</si>
  <si>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Grenada</t>
  </si>
  <si>
    <t>Guatemala</t>
  </si>
  <si>
    <t>Guinea</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</si>
  <si>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</si>
  <si>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</si>
  <si>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</si>
  <si>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</si>
  <si>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</si>
  <si>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</si>
  <si>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</si>
  <si>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</si>
  <si>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</si>
  <si>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</si>
  <si>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</si>
  <si>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</si>
  <si>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</si>
  <si>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</si>
  <si>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</si>
  <si>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</si>
  <si>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</si>
  <si>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</si>
  <si>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</si>
  <si>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</si>
  <si>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</si>
  <si>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</si>
  <si>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</si>
  <si>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</si>
  <si>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</si>
  <si>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</si>
  <si>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</si>
  <si>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</si>
  <si>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</si>
  <si>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</si>
  <si>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</si>
  <si>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</si>
  <si>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</si>
  <si>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</si>
  <si>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</si>
  <si>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</si>
  <si>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</si>
  <si>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</si>
  <si>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</si>
  <si>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</si>
  <si>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</si>
  <si>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</si>
  <si>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</si>
  <si>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</si>
  <si>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</si>
  <si>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</si>
  <si>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</si>
  <si>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</si>
  <si>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</si>
  <si>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</si>
  <si>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</si>
  <si>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</si>
  <si>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</si>
  <si>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</si>
  <si>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</si>
  <si>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</si>
  <si>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</si>
  <si>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</si>
  <si>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</si>
  <si>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</si>
  <si>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</si>
  <si>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</si>
  <si>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</si>
  <si>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</si>
  <si>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</si>
  <si>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</si>
  <si>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</si>
  <si>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</si>
  <si>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</si>
  <si>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</si>
  <si>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</si>
  <si>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</si>
  <si>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</si>
  <si>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</si>
  <si>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</si>
  <si>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</si>
  <si>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</si>
  <si>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</si>
  <si>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</si>
  <si>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</si>
  <si>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</si>
  <si>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</si>
  <si>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</si>
  <si>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</si>
  <si>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</si>
  <si>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</si>
  <si>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</si>
  <si>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</si>
  <si>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</si>
  <si>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</si>
  <si>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</si>
  <si>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</si>
  <si>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</si>
  <si>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</si>
  <si>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</si>
  <si>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</si>
  <si>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</si>
  <si>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</si>
  <si>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</si>
  <si>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</si>
  <si>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</si>
  <si>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</si>
  <si>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</si>
  <si>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</si>
  <si>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</si>
  <si>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</si>
  <si>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</si>
  <si>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</si>
  <si>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</si>
  <si>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</si>
  <si>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</si>
  <si>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</si>
  <si>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</si>
  <si>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</si>
  <si>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</si>
  <si>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</si>
  <si>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</si>
  <si>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</si>
  <si>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</si>
  <si>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</si>
  <si>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</si>
  <si>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</si>
  <si>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</si>
  <si>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</si>
  <si>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</si>
  <si>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</si>
  <si>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</si>
  <si>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</si>
  <si>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</si>
  <si>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</si>
  <si>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</si>
  <si>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</si>
  <si>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</si>
  <si>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</si>
  <si>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</si>
  <si>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</si>
  <si>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</si>
  <si>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</si>
  <si>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</si>
  <si>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</si>
  <si>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</si>
  <si>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</si>
  <si>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</si>
  <si>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</si>
  <si>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</si>
  <si>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</si>
  <si>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</si>
  <si>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</si>
  <si>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</si>
  <si>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</si>
  <si>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</si>
  <si>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</si>
  <si>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</si>
  <si>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</si>
  <si>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</si>
  <si>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</si>
  <si>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</si>
  <si>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</si>
  <si>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</si>
  <si>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</si>
  <si>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</si>
  <si>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</si>
  <si>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</si>
  <si>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</si>
  <si>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</si>
  <si>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</si>
  <si>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</si>
  <si>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</si>
  <si>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</si>
  <si>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</si>
  <si>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</si>
  <si>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</si>
  <si>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Implementing Entity (IE) [name]:</t>
  </si>
  <si>
    <t>Steps Taken to Mitigate Risk</t>
  </si>
  <si>
    <t>Add any comments relevant to risk mitigation (word limit = 500)</t>
  </si>
  <si>
    <t>Progress since inception</t>
  </si>
  <si>
    <t>IE-AFB Agreement Signature Date:</t>
  </si>
  <si>
    <t>Implementing Entity</t>
  </si>
  <si>
    <t>Other</t>
  </si>
  <si>
    <t>Target for Project End</t>
  </si>
  <si>
    <t>Period of Report (Dates)</t>
  </si>
  <si>
    <t>PLANNED EXPENDITURE SCHEDULE</t>
  </si>
  <si>
    <t xml:space="preserve">Results Tracker for Adaptation Fund (AF)  Projects    </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</si>
  <si>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</si>
  <si>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</si>
  <si>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</si>
  <si>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</si>
  <si>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</si>
  <si>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</si>
  <si>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</si>
  <si>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</si>
  <si>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</si>
  <si>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</si>
  <si>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</si>
  <si>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</si>
  <si>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</si>
  <si>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</si>
  <si>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</si>
  <si>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</si>
  <si>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</si>
  <si>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</si>
  <si>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</si>
  <si>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</si>
  <si>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</si>
  <si>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</si>
  <si>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</si>
  <si>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</si>
  <si>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</si>
  <si>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</si>
  <si>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</si>
  <si>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</si>
  <si>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</si>
  <si>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</si>
  <si>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</si>
  <si>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</si>
  <si>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</si>
  <si>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</si>
  <si>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</si>
  <si>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</si>
  <si>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</si>
  <si>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</si>
  <si>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</si>
  <si>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</si>
  <si>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</si>
  <si>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</si>
  <si>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</si>
  <si>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</si>
  <si>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</si>
  <si>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</si>
  <si>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</si>
  <si>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</si>
  <si>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</si>
  <si>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</si>
  <si>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</si>
  <si>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</si>
  <si>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</si>
  <si>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</si>
  <si>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</si>
  <si>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</si>
  <si>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</si>
  <si>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</si>
  <si>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</si>
  <si>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</si>
  <si>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</si>
  <si>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</si>
  <si>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</si>
  <si>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</si>
  <si>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</si>
  <si>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</si>
  <si>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</si>
  <si>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</si>
  <si>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</si>
  <si>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</si>
  <si>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</si>
  <si>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</si>
  <si>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</si>
  <si>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</si>
  <si>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</si>
  <si>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</si>
  <si>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</si>
  <si>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</si>
  <si>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</si>
  <si>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</si>
  <si>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</si>
  <si>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</si>
  <si>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</si>
  <si>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</si>
  <si>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</si>
  <si>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</si>
  <si>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</si>
  <si>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</si>
  <si>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</si>
  <si>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</si>
  <si>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</si>
  <si>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</si>
  <si>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</si>
  <si>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</si>
  <si>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</si>
  <si>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</si>
  <si>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</si>
  <si>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</si>
  <si>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</si>
  <si>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</si>
  <si>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</si>
  <si>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</si>
  <si>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</si>
  <si>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</si>
  <si>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</si>
  <si>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</si>
  <si>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</si>
  <si>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</si>
  <si>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</si>
  <si>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</si>
  <si>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</si>
  <si>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</si>
  <si>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</si>
  <si>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</si>
  <si>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</si>
  <si>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</si>
  <si>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</si>
  <si>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</si>
  <si>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</si>
  <si>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</si>
  <si>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</si>
  <si>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</si>
  <si>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</si>
  <si>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</si>
  <si>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</si>
  <si>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</si>
  <si>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</si>
  <si>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</si>
  <si>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</si>
  <si>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</si>
  <si>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</si>
  <si>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</si>
  <si>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</si>
  <si>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</si>
  <si>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</si>
  <si>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</si>
  <si>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</si>
  <si>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</si>
  <si>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</si>
  <si>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</si>
  <si>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</si>
  <si>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</si>
  <si>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</si>
  <si>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</si>
  <si>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</si>
  <si>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</si>
  <si>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</si>
  <si>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</si>
  <si>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</si>
  <si>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</si>
  <si>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</si>
  <si>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</si>
  <si>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</si>
  <si>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</si>
  <si>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</si>
  <si>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</si>
  <si>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</si>
  <si>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</si>
  <si>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</si>
  <si>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</si>
  <si>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</si>
  <si>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</si>
  <si>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</si>
  <si>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</si>
  <si>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</si>
  <si>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</si>
  <si>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</si>
  <si>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</si>
  <si>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</si>
  <si>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</si>
  <si>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</si>
  <si>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</si>
  <si>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</si>
  <si>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</si>
  <si>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</si>
  <si>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</si>
  <si>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</si>
  <si>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</si>
  <si>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</si>
  <si>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</si>
  <si>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</si>
  <si>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</si>
  <si>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</si>
  <si>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</si>
  <si>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</si>
  <si>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</si>
  <si>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</si>
  <si>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</si>
  <si>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</si>
  <si>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</si>
  <si>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</si>
  <si>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</si>
  <si>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</si>
  <si>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</si>
  <si>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</si>
  <si>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</si>
  <si>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</si>
  <si>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</si>
  <si>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</si>
  <si>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</si>
  <si>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</si>
  <si>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</si>
  <si>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</si>
  <si>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</si>
  <si>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</si>
  <si>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</si>
  <si>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</si>
  <si>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</si>
  <si>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</si>
  <si>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</si>
  <si>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</si>
  <si>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</si>
  <si>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</si>
  <si>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</si>
  <si>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</si>
  <si>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</si>
  <si>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</si>
  <si>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</si>
  <si>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</si>
  <si>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</si>
  <si>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</si>
  <si>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</si>
  <si>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</si>
  <si>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</si>
  <si>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</si>
  <si>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</si>
  <si>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</si>
  <si>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</si>
  <si>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</si>
  <si>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</si>
  <si>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</si>
  <si>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</si>
  <si>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</si>
  <si>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</si>
  <si>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</si>
  <si>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</si>
  <si>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</si>
  <si>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</si>
  <si>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</si>
  <si>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</si>
  <si>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</si>
  <si>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</si>
  <si>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</si>
  <si>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</si>
  <si>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</si>
  <si>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</si>
  <si>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</si>
  <si>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</si>
  <si>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</si>
  <si>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</si>
  <si>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</si>
  <si>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</si>
  <si>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</si>
  <si>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</si>
  <si>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</si>
  <si>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</si>
  <si>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</si>
  <si>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</si>
  <si>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</si>
  <si>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</si>
  <si>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</si>
  <si>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</si>
  <si>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</si>
  <si>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</si>
  <si>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</si>
  <si>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</si>
  <si>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</si>
  <si>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</si>
  <si>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</si>
  <si>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</si>
  <si>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</si>
  <si>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</si>
  <si>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</si>
  <si>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</si>
  <si>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</si>
  <si>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</si>
  <si>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</si>
  <si>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</si>
  <si>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</si>
  <si>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</si>
  <si>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</si>
  <si>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</si>
  <si>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</si>
  <si>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</si>
  <si>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</si>
  <si>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</si>
  <si>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</si>
  <si>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</si>
  <si>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</si>
  <si>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</si>
  <si>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</si>
  <si>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</si>
  <si>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</si>
  <si>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</si>
  <si>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</si>
  <si>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</si>
  <si>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</si>
  <si>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</si>
  <si>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</si>
  <si>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</si>
  <si>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</si>
  <si>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</si>
  <si>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</si>
  <si>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</si>
  <si>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</si>
  <si>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</si>
  <si>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</si>
  <si>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</si>
  <si>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</si>
  <si>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</si>
  <si>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</si>
  <si>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</si>
  <si>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</si>
  <si>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</si>
  <si>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</si>
  <si>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</si>
  <si>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</si>
  <si>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</si>
  <si>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</si>
  <si>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</si>
  <si>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</si>
  <si>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</si>
  <si>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</si>
  <si>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</si>
  <si>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</si>
  <si>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</si>
  <si>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</si>
  <si>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</si>
  <si>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</si>
  <si>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</si>
  <si>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</si>
  <si>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</si>
  <si>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</si>
  <si>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</si>
  <si>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</si>
  <si>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</si>
  <si>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</si>
  <si>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</si>
  <si>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</si>
  <si>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</si>
  <si>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</si>
  <si>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</si>
  <si>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</si>
  <si>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</si>
  <si>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</si>
  <si>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</si>
  <si>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</si>
  <si>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</si>
  <si>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</si>
  <si>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</si>
  <si>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</si>
  <si>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</si>
  <si>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</si>
  <si>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</si>
  <si>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</si>
  <si>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</si>
  <si>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</si>
  <si>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</si>
  <si>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</si>
  <si>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</si>
  <si>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</si>
  <si>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</si>
  <si>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</si>
  <si>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</si>
  <si>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</si>
  <si>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</si>
  <si>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</si>
  <si>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</si>
  <si>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</si>
  <si>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</si>
  <si>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</si>
  <si>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</si>
  <si>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</si>
  <si>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</si>
  <si>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</si>
  <si>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</si>
  <si>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Readiness Interventions (Applicable only to NIEs that received one or more readiness grants)</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</si>
  <si>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</si>
  <si>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</si>
  <si>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</si>
  <si>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</si>
  <si>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</si>
  <si>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</si>
  <si>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</si>
  <si>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</si>
  <si>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</si>
  <si>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</si>
  <si>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</si>
  <si>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</si>
  <si>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</si>
  <si>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</si>
  <si>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</si>
  <si>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</si>
  <si>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</si>
  <si>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</si>
  <si>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</si>
  <si>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</si>
  <si>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</si>
  <si>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</si>
  <si>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</si>
  <si>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</si>
  <si>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</si>
  <si>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</si>
  <si>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</si>
  <si>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</si>
  <si>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</si>
  <si>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</si>
  <si>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</si>
  <si>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</si>
  <si>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</si>
  <si>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</si>
  <si>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</si>
  <si>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</si>
  <si>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</si>
  <si>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</si>
  <si>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</si>
  <si>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</si>
  <si>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</si>
  <si>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</si>
  <si>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</si>
  <si>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</si>
  <si>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</si>
  <si>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</si>
  <si>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</si>
  <si>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</si>
  <si>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</si>
  <si>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</si>
  <si>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</si>
  <si>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</si>
  <si>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</si>
  <si>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</si>
  <si>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</si>
  <si>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</si>
  <si>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</si>
  <si>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</si>
  <si>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</si>
  <si>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</si>
  <si>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</si>
  <si>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</si>
  <si>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</si>
  <si>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</si>
  <si>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</si>
  <si>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</si>
  <si>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</si>
  <si>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</si>
  <si>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</si>
  <si>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</si>
  <si>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</si>
  <si>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</si>
  <si>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</si>
  <si>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</si>
  <si>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</si>
  <si>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</si>
  <si>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Original Completion Date:</t>
  </si>
  <si>
    <t>Actual Mid-term Review Date (if applicable):</t>
  </si>
  <si>
    <t>Please justify your rating.  Outline the positive and negative progress made by the project since it started.  Provide specific recommendations for next steps.  (word limit=500)</t>
  </si>
  <si>
    <t>Project Performance Report (PPR)*</t>
  </si>
  <si>
    <t>Condition or Requirement</t>
  </si>
  <si>
    <t xml:space="preserve">Planned actions, including a detailed time schedule </t>
  </si>
  <si>
    <t>Financial information PPR 5:  cumulative from project start to [insert date]</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</si>
  <si>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</si>
  <si>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</si>
  <si>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</si>
  <si>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</si>
  <si>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</si>
  <si>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</si>
  <si>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</si>
  <si>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</si>
  <si>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</si>
  <si>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</si>
  <si>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</si>
  <si>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</si>
  <si>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</si>
  <si>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</si>
  <si>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</si>
  <si>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</si>
  <si>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</si>
  <si>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</si>
  <si>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</si>
  <si>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</si>
  <si>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</si>
  <si>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</si>
  <si>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</si>
  <si>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</si>
  <si>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</si>
  <si>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the Website address (URL) of project</t>
  </si>
  <si>
    <t>Project components/outcomes</t>
  </si>
  <si>
    <t>National/Regional Project Manager/Coordinator</t>
  </si>
  <si>
    <r>
      <t>Government(s) DA 
[</t>
    </r>
    <r>
      <rPr>
        <b/>
        <i/>
        <sz val="9"/>
        <rFont val="Times New Roman"/>
        <family val="1"/>
      </rPr>
      <t>if regional project/program add rows as necessary</t>
    </r>
    <r>
      <rPr>
        <b/>
        <sz val="11"/>
        <rFont val="Times New Roman"/>
        <family val="1"/>
      </rPr>
      <t>]</t>
    </r>
  </si>
  <si>
    <t>Item</t>
  </si>
  <si>
    <t>Amount (US$)</t>
  </si>
  <si>
    <t>Total disbursement</t>
  </si>
  <si>
    <t>Project formulation grant</t>
  </si>
  <si>
    <t>Project funds (A+B)</t>
  </si>
  <si>
    <t>Project activities cost (A)</t>
  </si>
  <si>
    <t>Project execution cost (B)</t>
  </si>
  <si>
    <r>
      <t xml:space="preserve">Estimated </t>
    </r>
    <r>
      <rPr>
        <b/>
        <sz val="11"/>
        <color rgb="FFFF0000"/>
        <rFont val="Times New Roman"/>
        <family val="1"/>
      </rPr>
      <t>cumulative total disbursement from NIE to EE</t>
    </r>
    <r>
      <rPr>
        <b/>
        <sz val="11"/>
        <color indexed="8"/>
        <rFont val="Times New Roman"/>
        <family val="1"/>
      </rPr>
      <t xml:space="preserve"> from project as of </t>
    </r>
    <r>
      <rPr>
        <b/>
        <sz val="11"/>
        <color rgb="FFFF0000"/>
        <rFont val="Times New Roman"/>
        <family val="1"/>
      </rPr>
      <t>28 February 2017</t>
    </r>
  </si>
  <si>
    <r>
      <t xml:space="preserve">Estimated </t>
    </r>
    <r>
      <rPr>
        <b/>
        <sz val="11"/>
        <color rgb="FFFF0000"/>
        <rFont val="Times New Roman"/>
        <family val="1"/>
      </rPr>
      <t>cumulative total disbursement from NIE to EE</t>
    </r>
    <r>
      <rPr>
        <b/>
        <sz val="11"/>
        <rFont val="Times New Roman"/>
        <family val="1"/>
      </rPr>
      <t xml:space="preserve"> from project as of </t>
    </r>
    <r>
      <rPr>
        <b/>
        <sz val="11"/>
        <color rgb="FFFF0000"/>
        <rFont val="Times New Roman"/>
        <family val="1"/>
      </rPr>
      <t>28 February 2017</t>
    </r>
  </si>
  <si>
    <r>
      <rPr>
        <b/>
        <sz val="11"/>
        <color rgb="FF000000"/>
        <rFont val="Times New Roman"/>
        <family val="1"/>
      </rPr>
      <t>NOTE:</t>
    </r>
    <r>
      <rPr>
        <sz val="11"/>
        <color indexed="8"/>
        <rFont val="Times New Roman"/>
        <family val="1"/>
      </rPr>
      <t xml:space="preserve"> All expenditure and ROI took place in NAD (N$). For the purpose of the PPR2 all expenditure and ROI amounts were converted to USD (US$) at the exchange rates applicable on the respective days that the relevant Project funds (A+B) and the NIE fee (C) received from the AF were converted to NAD (N$). This approach is regarded to be "correct", but since tranches are not invested in separate accounts this requires complicated calculations for conversion to US$, especially in the case of ROI on funds originating from more than one tranche and on ROI on previously generated ROI, as well as in the case where some funds from a tranche remain undisbursed to the EE as at the end of that project year. This approach is not cost-effective and the accuracy that can be achieved for PPR3 onwards is doubtful. The exchange rates used for reporting here are:
</t>
    </r>
    <r>
      <rPr>
        <b/>
        <sz val="11"/>
        <color rgb="FF000000"/>
        <rFont val="Times New Roman"/>
        <family val="1"/>
      </rPr>
      <t xml:space="preserve">Funds originating from Project Formulation Grant (received 28 February 2017)
</t>
    </r>
    <r>
      <rPr>
        <sz val="11"/>
        <color rgb="FF000000"/>
        <rFont val="Times New Roman"/>
        <family val="1"/>
      </rPr>
      <t>All funds: 12,97</t>
    </r>
    <r>
      <rPr>
        <sz val="11"/>
        <color indexed="8"/>
        <rFont val="Times New Roman"/>
        <family val="1"/>
      </rPr>
      <t xml:space="preserve">
</t>
    </r>
    <r>
      <rPr>
        <b/>
        <sz val="11"/>
        <color rgb="FF000000"/>
        <rFont val="Times New Roman"/>
        <family val="1"/>
      </rPr>
      <t xml:space="preserve">Funds originating from Tranche 1 (received 26 January 2018) 
</t>
    </r>
    <r>
      <rPr>
        <sz val="11"/>
        <color indexed="8"/>
        <rFont val="Times New Roman"/>
        <family val="1"/>
      </rPr>
      <t xml:space="preserve">Project funds (A+B), ROI on (A+B) and ROI on previous ROI: 11,691
NIE fee (C), ROI on (C) and ROI on previous ROI: 11,840
</t>
    </r>
    <r>
      <rPr>
        <b/>
        <sz val="11"/>
        <color rgb="FF000000"/>
        <rFont val="Times New Roman"/>
        <family val="1"/>
      </rPr>
      <t>Funds originating from Tranche 2 (received 22 November 2019)</t>
    </r>
    <r>
      <rPr>
        <sz val="11"/>
        <color indexed="8"/>
        <rFont val="Times New Roman"/>
        <family val="1"/>
      </rPr>
      <t xml:space="preserve">
Project funds (A+B), ROI on (A+B) and ROI on previous ROI: 14,500
NIE fee (C), ROI on (C) and ROI on previous ROI: 14,500</t>
    </r>
  </si>
  <si>
    <r>
      <rPr>
        <b/>
        <sz val="11"/>
        <color rgb="FF000000"/>
        <rFont val="Times New Roman"/>
        <family val="1"/>
      </rPr>
      <t>NOTE:</t>
    </r>
    <r>
      <rPr>
        <sz val="11"/>
        <color indexed="8"/>
        <rFont val="Times New Roman"/>
        <family val="1"/>
      </rPr>
      <t xml:space="preserve"> All expenditure and ROI took place in NAD (N$). For the purpose of the PPR1 all expenditure and ROI amounts were converted to USD (US$) at the exchange rates applicable on the respective days that the Project funds (A+B) and the NIE fee (C) received from the AF were converted to NAD (N$). The exchange rates (N$:US$) applied for reporting are:
</t>
    </r>
    <r>
      <rPr>
        <b/>
        <sz val="11"/>
        <color rgb="FF000000"/>
        <rFont val="Times New Roman"/>
        <family val="1"/>
      </rPr>
      <t>Funds originating from Project Formulation Grant (received 28 February 2017</t>
    </r>
    <r>
      <rPr>
        <sz val="11"/>
        <color indexed="8"/>
        <rFont val="Times New Roman"/>
        <family val="1"/>
      </rPr>
      <t xml:space="preserve">)
All funds: 12,97
</t>
    </r>
    <r>
      <rPr>
        <b/>
        <sz val="11"/>
        <color rgb="FF000000"/>
        <rFont val="Times New Roman"/>
        <family val="1"/>
      </rPr>
      <t>Funds originating from Tranche 1 (received 26 January 2018</t>
    </r>
    <r>
      <rPr>
        <sz val="11"/>
        <color indexed="8"/>
        <rFont val="Times New Roman"/>
        <family val="1"/>
      </rPr>
      <t>) 
Project funds (A+B): 11,691
ROI on Project funds (A+B): 11,691
NIE fee (C): 11,84
ROI on NIE fee (C): 11,84</t>
    </r>
  </si>
  <si>
    <t>Disbursement by NIE to EE in Year 2</t>
  </si>
  <si>
    <r>
      <rPr>
        <sz val="11"/>
        <rFont val="Times New Roman"/>
        <family val="1"/>
      </rPr>
      <t xml:space="preserve">The NIE did not disburse any funds to the EE in Project Year 2, since the EE did not submit the required invoices and supportive documentation to the NIE.
</t>
    </r>
    <r>
      <rPr>
        <sz val="11"/>
        <color indexed="8"/>
        <rFont val="Times New Roman"/>
        <family val="1"/>
      </rPr>
      <t xml:space="preserve">NamWater after the end of Project Year 2 requested disbursement of all expenditure incurred during that year. The implication is that project activities and project execution in Project Year 2 were temporarily funded from NamWater resources.
</t>
    </r>
    <r>
      <rPr>
        <b/>
        <sz val="11"/>
        <color rgb="FF000000"/>
        <rFont val="Times New Roman"/>
        <family val="1"/>
      </rPr>
      <t xml:space="preserve">
</t>
    </r>
  </si>
  <si>
    <t>Uncommitted amounts not yet disbursed to EE</t>
  </si>
  <si>
    <t>"Committed amounts" is understood to mean funds that have already been spent by the EE or have been pledged by the EE to in future pay for services rendered under established contacts or agreements.
As at the end of Year 2 the NIE has not disbursed any uncommitted funds to the EE. Uncommitted amounts not yet disbursed thus equal the uncommitted amounts shown below:</t>
  </si>
  <si>
    <t>Project Costs (A+B)</t>
  </si>
  <si>
    <t>Project Activity Cost (A)</t>
  </si>
  <si>
    <t>Project Execution Cost (B)</t>
  </si>
  <si>
    <t>Total Investment Income</t>
  </si>
  <si>
    <t>ROI in Year 1</t>
  </si>
  <si>
    <t>On Project Funds (A+B)</t>
  </si>
  <si>
    <t>On A</t>
  </si>
  <si>
    <t>On B</t>
  </si>
  <si>
    <t>On Management Fee (C)</t>
  </si>
  <si>
    <t>ROI in Year 2</t>
  </si>
  <si>
    <t>Item/activity/action</t>
  </si>
  <si>
    <t>Comp 1: Develop desal plants</t>
  </si>
  <si>
    <t>1.1  Civil works</t>
  </si>
  <si>
    <t>1.2 Water treatment plants</t>
  </si>
  <si>
    <t>1.3 M&amp;E works</t>
  </si>
  <si>
    <t>Comp 2: Develop energy plants</t>
  </si>
  <si>
    <t>2.1 Turbines</t>
  </si>
  <si>
    <t>2.2 Solar fields</t>
  </si>
  <si>
    <t>2.3 Battery banks</t>
  </si>
  <si>
    <t>2.4 Inverters &amp; BOS</t>
  </si>
  <si>
    <t>2.5 Electrical &amp; SCADA</t>
  </si>
  <si>
    <t>2.6 Civil: safety &amp; security</t>
  </si>
  <si>
    <t>2.7 Professional fees</t>
  </si>
  <si>
    <t>Comp 3: Test, commission, train</t>
  </si>
  <si>
    <t xml:space="preserve">3.1 Testing </t>
  </si>
  <si>
    <t>3.2 Specialised training</t>
  </si>
  <si>
    <t>3.3 Produce manuals</t>
  </si>
  <si>
    <t>3.4 Involve tertiary students</t>
  </si>
  <si>
    <t>Comp 4: Piloting of the plants</t>
  </si>
  <si>
    <t>4.1: Operate, maintain, improve
      desalination plants</t>
  </si>
  <si>
    <t>4.2: Operate, maintain, improve
       power plants</t>
  </si>
  <si>
    <t>4.3: Update manuals</t>
  </si>
  <si>
    <t>4.4: Collect information, record
      lessons</t>
  </si>
  <si>
    <t>4.5: Site visits by students</t>
  </si>
  <si>
    <t>1. Management and supervision</t>
  </si>
  <si>
    <t>2. Data collection</t>
  </si>
  <si>
    <t>3. Progress meetings/reports</t>
  </si>
  <si>
    <t>4. Financials</t>
  </si>
  <si>
    <t>5. Site scientist/engineer</t>
  </si>
  <si>
    <t>6. Capacity building</t>
  </si>
  <si>
    <t>Project Management Fee (C)</t>
  </si>
  <si>
    <t>1. Management</t>
  </si>
  <si>
    <t>2. Operations</t>
  </si>
  <si>
    <t>3. Office services and supplies</t>
  </si>
  <si>
    <t>4. Auditing and consulting</t>
  </si>
  <si>
    <t>5. Knowledge dissemination</t>
  </si>
  <si>
    <t>Comp 4: Piloting of plants</t>
  </si>
  <si>
    <t>Comp 5: Supply quality water</t>
  </si>
  <si>
    <t>Comp 6: Sensitise stakeholders</t>
  </si>
  <si>
    <t>Comp 7: Info &amp; knowledge</t>
  </si>
  <si>
    <t>ROI on Project Management Fee (C) to supplement Fee (C)</t>
  </si>
  <si>
    <t>Advance to NIE to supplement Proj. Management Fee (C)</t>
  </si>
  <si>
    <t>Total project (A+B+C)</t>
  </si>
  <si>
    <t>Projected cost (US$)</t>
  </si>
  <si>
    <r>
      <t xml:space="preserve">List outputs planned and corresponding projected cost for the </t>
    </r>
    <r>
      <rPr>
        <b/>
        <sz val="11"/>
        <color rgb="FFFF0000"/>
        <rFont val="Times New Roman"/>
        <family val="1"/>
      </rPr>
      <t>upcoming reporting period</t>
    </r>
  </si>
  <si>
    <t>3.1 Test components and complete systems, etc.</t>
  </si>
  <si>
    <t>3.2 Provide specialized training to O&amp;M staff</t>
  </si>
  <si>
    <t>3.3 Produce training and maintenance manuals</t>
  </si>
  <si>
    <t>3.4 Involve tertiary institution students, etc.</t>
  </si>
  <si>
    <t>4.1 Operate, maintain and improve the desalination plants</t>
  </si>
  <si>
    <t>4.2 Operate, maintain and improve the power plants</t>
  </si>
  <si>
    <t>4.3 Update the training, operations and maintenance manuals</t>
  </si>
  <si>
    <t>4.4 Collect technical and social information, etc.</t>
  </si>
  <si>
    <t>4.5 Inform beneficiaries of what plants do and the benefits to be achieved</t>
  </si>
  <si>
    <t>5.1 Operate, maintain the plants</t>
  </si>
  <si>
    <t>5.2 Hand over infrastructure to NamWater to ensure continuation of water supply</t>
  </si>
  <si>
    <t>6.1 Public meetings to share information</t>
  </si>
  <si>
    <t>6.2 Information supply to school children</t>
  </si>
  <si>
    <t>6.3  Impart knowledge and skills to community women</t>
  </si>
  <si>
    <t>7.1 Share project experience and lessons learnt</t>
  </si>
  <si>
    <t>7.2 Distribute technical information</t>
  </si>
  <si>
    <r>
      <t xml:space="preserve">NOTE: 
</t>
    </r>
    <r>
      <rPr>
        <b/>
        <sz val="11"/>
        <color rgb="FF000000"/>
        <rFont val="Times New Roman"/>
        <family val="1"/>
      </rPr>
      <t>Planned expenditure under Project Activity Cost (A)</t>
    </r>
    <r>
      <rPr>
        <sz val="11"/>
        <color rgb="FF000000"/>
        <rFont val="Times New Roman"/>
        <family val="1"/>
      </rPr>
      <t xml:space="preserve"> consists of the remainder of Tranche 1 for A (= US$ 3 789 485), plus Tranche 2 for A (= US$ zero as per approved revised disbursement schedule).</t>
    </r>
    <r>
      <rPr>
        <b/>
        <sz val="11"/>
        <color indexed="8"/>
        <rFont val="Times New Roman"/>
        <family val="1"/>
      </rPr>
      <t xml:space="preserve">
Planned expenditure under Project Execution Cost (B) </t>
    </r>
    <r>
      <rPr>
        <sz val="11"/>
        <color rgb="FF000000"/>
        <rFont val="Times New Roman"/>
        <family val="1"/>
      </rPr>
      <t xml:space="preserve">consists of the remainder of  Tranche 1 for B (= US$ 88 142) plus Tranche 2 for B (= US$ 113 688), amounting to US$ 201 830.
</t>
    </r>
    <r>
      <rPr>
        <b/>
        <sz val="11"/>
        <color rgb="FF000000"/>
        <rFont val="Times New Roman"/>
        <family val="1"/>
      </rPr>
      <t xml:space="preserve">Planned expenditure under Project Management Cost (C) </t>
    </r>
    <r>
      <rPr>
        <sz val="11"/>
        <color rgb="FF000000"/>
        <rFont val="Times New Roman"/>
        <family val="1"/>
      </rPr>
      <t>consists of Tranche 2 for C (= US$ 93 285) minus the advance to be repaid (= US$ 37 012), minus the ROI on C for Year 1(=US$ 3 417) to be repaid, amounting to US$ 52 857.</t>
    </r>
  </si>
  <si>
    <t>n/a</t>
  </si>
  <si>
    <r>
      <t xml:space="preserve">Proj. Management Fee (C)
</t>
    </r>
    <r>
      <rPr>
        <sz val="11"/>
        <color rgb="FF000000"/>
        <rFont val="Times New Roman"/>
        <family val="1"/>
      </rPr>
      <t>(Note: Planned expenditure for Year 2 as per the Project Proposal is reduced by the advance and the ROI on C to be paid back to the investment account for funds under A+B.)</t>
    </r>
  </si>
  <si>
    <t>Project (A+B+C)</t>
  </si>
  <si>
    <r>
      <t xml:space="preserve">NOTE: 
</t>
    </r>
    <r>
      <rPr>
        <sz val="11"/>
        <color rgb="FF000000"/>
        <rFont val="Times New Roman"/>
        <family val="1"/>
      </rPr>
      <t>The projected total expenditure for Project Year 3 as presented here has not been updated with information that may have become available since submission of the document PPR2 of 29 September 2020.</t>
    </r>
  </si>
  <si>
    <t>No comment</t>
  </si>
  <si>
    <t xml:space="preserve">Proj. Management Fee C
</t>
  </si>
  <si>
    <t>1 August 2019-31 July 2020</t>
  </si>
  <si>
    <t xml:space="preserve">Pilot rural desalination plants using renewable power and membrane technology </t>
  </si>
  <si>
    <t xml:space="preserve">Namibia relies heavily on groundwater for the supply of water, and the predicted increase in both temperature and rainfall variability due to climate change will increase this reliance. However, in many areas the dissolved solids content of the locally available groundwater exceeds the approved threshold for human consumption. Decreased aquifer recharge due to periods of lower rainfall caused by climate change is likely to cause an increase in total dissolved solids in groundwater, which will exacerbate the water quality situation.
Pumping water over long distances from other water sources is not a feasible option for supplying small communities with good quality water. An alternative is to improve the quality of locally abstracted groundwater by applying treatment techniques. These techniques require energy in the form of electricity, but many of the small communities are not coupled to the national electricity grid. It is also considered that the energy needs for treatment should be met by sustainable and environmentally sound resources.
</t>
  </si>
  <si>
    <t>The aim of the proposed project is thus to pilot the treatment by reverse osmosis (RO) of poor quality local groundwater to a level that complies with the national standards for drinking water, using sun and wind energy to power the process. Execution of the project will yield a wide range of information and knowledge on both technical and social aspects of establishing and operating such treatment and power plants. The acquired information, knowledge and skills will then be communicated to stakeholders in the water supply sector in order that the applied technology could be mainstreamed and replicated elsewhere in the country.
The project will result in improved resilience of vulnerable communities and groups to climate change impact, specifically to a decrease in chemical water quality of existing groundwater sources. In addition to providing benefits to vulnerable communities in the target areas, the project will also serve to increase the capacity of government agencies to integrate climate change adaptation considerations into water supply planning and policy processes. 
It is considered essential to pilot two plants in a rural setting, where the water demand of the communities differs by an order of magnitude. This would allow the opportunity to establish how plant size affected aspects such as operation, management and maintenance requirements, the unit cost of water produced, the involvement of beneficiaries; and the interest of stakeholders. The two selected project sites are at Grünau settlement and at Bethanie village, both located in the far south of the country.</t>
  </si>
  <si>
    <t xml:space="preserve"> 10-13 October 2017 during 30th Adaptation Fund Board Meeting</t>
  </si>
  <si>
    <t>Revised Completion Date after approval of  extension request (if applic)</t>
  </si>
  <si>
    <t>Latest date end January 2022 as per project proposal
Request for extension of project period is still to be confirmed; date of MTR will then change</t>
  </si>
  <si>
    <t>Not applicable yet</t>
  </si>
  <si>
    <t>Environmental and Social Safeguards</t>
  </si>
  <si>
    <t>Environmental Impact Assessment (EIA) to be completed before start of construction.</t>
  </si>
  <si>
    <t>Condition met and cleared by the AFB Sec</t>
  </si>
  <si>
    <t>Environmental and Social Management Plans are applied and associated monitoring is carried out, to continue as applicable until project completion</t>
  </si>
  <si>
    <t>List (only) inception report/ extension request(s)/ MTR that have been prepared for the project and provide date(s) of submission for each</t>
  </si>
  <si>
    <t>www.drfn.org.na</t>
  </si>
  <si>
    <t>Dr. Martin Schneider</t>
  </si>
  <si>
    <t>martin.schneider@drfn.org.na</t>
  </si>
  <si>
    <t>Mr. Romeo Likando</t>
  </si>
  <si>
    <t>likandor@namwater.com.na</t>
  </si>
  <si>
    <t xml:space="preserve">	NAM/NIE/Water/2015/1</t>
  </si>
  <si>
    <t>Desert Research Foundation of Namibia (DRFN)</t>
  </si>
  <si>
    <t>Republic of Namibia</t>
  </si>
  <si>
    <t>1. Bethanie Village, //Karas Region (Southern Namibia) - 36°30'01" S, 17°09'34" E
2. Grünau Settlement, //Karas Region (Southern Namibia) - 27°43'57" S, 18°22'42" E</t>
  </si>
  <si>
    <t>Inception report: 16 August 2018
Extension request: 08 October 2020 (to be confirmed by NIE at request of AFB Secretariat)</t>
  </si>
  <si>
    <r>
      <t xml:space="preserve">List output and corresponding amount spent for the </t>
    </r>
    <r>
      <rPr>
        <b/>
        <sz val="11"/>
        <color rgb="FFFF0000"/>
        <rFont val="Times New Roman"/>
        <family val="1"/>
      </rPr>
      <t>current reporting period</t>
    </r>
  </si>
  <si>
    <r>
      <rPr>
        <b/>
        <sz val="11"/>
        <color rgb="FF000000"/>
        <rFont val="Times New Roman"/>
        <family val="1"/>
      </rPr>
      <t>NOTE</t>
    </r>
    <r>
      <rPr>
        <sz val="11"/>
        <color indexed="8"/>
        <rFont val="Times New Roman"/>
        <family val="1"/>
      </rPr>
      <t>: the NIE should reimburse the project funds with the amounts under ROI on Project Management Fee (C) to supplement Fee (C) and Advance to NIE to supplement Project Management Fee (C)</t>
    </r>
  </si>
  <si>
    <r>
      <rPr>
        <b/>
        <sz val="11"/>
        <color rgb="FF000000"/>
        <rFont val="Times New Roman"/>
        <family val="1"/>
      </rPr>
      <t xml:space="preserve">NOTE:
</t>
    </r>
    <r>
      <rPr>
        <sz val="11"/>
        <color rgb="FF000000"/>
        <rFont val="Times New Roman"/>
        <family val="1"/>
      </rPr>
      <t>1.  The amounts under A and B are those spent by the EE, but they have not been disbursed by the NIE to the EE
2.  The amounts utilised in Project Year 1 under ROI on Project Management Fee (C) to supplement Fee (C) and
     Advance to NIE to supplement Project Management Fee (C) have not yet been reimbursed to the project</t>
    </r>
  </si>
  <si>
    <t>Financial information PPR 1:  cumulative from project start to 31 July 2019</t>
  </si>
  <si>
    <t>Financial information PPR 2:  cumulative from project start to 31 July 2020</t>
  </si>
  <si>
    <t>Financial information PPR 3:  cumulative from project start to 31 July 2021</t>
  </si>
  <si>
    <t>Financial information PPR 4:  cumulative from project start to 31 July 2022</t>
  </si>
  <si>
    <t>Bethanie</t>
  </si>
  <si>
    <t>Current
Level</t>
  </si>
  <si>
    <t>Financial risks</t>
  </si>
  <si>
    <t>Ineffective Financial Management Systems</t>
  </si>
  <si>
    <t>Low</t>
  </si>
  <si>
    <t>Financial management arrangements were defined in the grant agreement between NIE and EE and subsequently implemented. The majority of procedures are effective and application continues to be monitored. However, the project accounting function in the EE was dormant for a period of four months and a backlog of project accounting functions arose. Project cost reports by the EE are not presented to the NIE as required. After the NIE via the EE project manager attempted to have the matter rectified, the NIE officially informed the CEO of the EE of this non-compliance with the DRFN-NamWater agreement. The NIE has since received a cost report for Year 2 under the Project Activity Cost (A), but none yet for the Project Execution Cost (B). The possible impact on the project remains low, but the NIE constantly monitors the situation.</t>
  </si>
  <si>
    <t>Delays in the disbursement of funds, procurement and
institutional inefficiencies (e.g. lengthy approval processes) result in delayed delivery of equipment and other services and hence project implementation.</t>
  </si>
  <si>
    <t xml:space="preserve">Procedures for submission of disbursement requests by the EE and subsequent disbursement by the NIE were defined in the DRFN-NamWater grant agreement. The EE in Project Year 2 did not submit disbursement requests as required and thus the NIE did not disburse any project funds to the EE. After the NIE via the EE project manager attempted to have the matter rectified, the NIE officially informed the CEO of the EE of this non-compliance with the DRFN-NamWater agreement. This situation did not cause cash flow problems within the EE and did not effect procurement under the project. The situation is slowly being redressed and expenditure in Year 2  under the Project Activity Cost (A) has since been disbursed to the EE. The possible impact on the project remains low, but the NIE constantly monitors the situation.
</t>
  </si>
  <si>
    <t>Payment of contractor invoices by the EE for construction at Grünau initially did not take place within the time period specified in the  construction contract.  After the NIE via the EE project manager attempted to have the matter rectified, the NIE officially  requested the CEO of the EE to ensure that such payments were made as per the contract. Late payment could potentially have a negative impact on the ability of the contractor to pay suppliers and thus on the execution of work to schedule. The situation was resolved, but the NIE continues to monitor compliance by the EE.</t>
  </si>
  <si>
    <t>High</t>
  </si>
  <si>
    <t xml:space="preserve">Inefficiencies in the decision-making and approval processes within the EE and in the requirement to apply the Public Procurement Act (Act 15 of 2015) and its regulations have resulted in major project execution delays. Amongst others this caused the award of the construction tender at Bethanie to be cancelled by order of the Public Procurement Review Panel since the tender was awarded outside the bid validity period. This caused a substantial delay in project execution.   The tender was only readvertised approximately 19 weeks later, in part due to the effect of Covid-19 restrictions imposed by Government. The risk of execution delays due to slow procedures continues to exist and requires constant attention from the NIE. Both the risk probability and the risk impact turned out to be very high. </t>
  </si>
  <si>
    <t>Fluctuations in exchange rate (USD: NAD) which could affect the funding available for implementation and lead to budgetary constraints.</t>
  </si>
  <si>
    <t xml:space="preserve"> The change in NAD-USD exchange rate from the time of budget compilation to receipt of Tranche 1 resulted in a loss of approximately 10% of the project budget in NAD. Since Tranche 1 comprises 82,5% of the total Project Grant, the exchange loss amounted to 8.3% of the total project budget. However, investment of Tranche 1, coupled to a change in project execution schedule that delayed spending of the bulk of the Project Activities Cost (A), has yielded a return on investment that has fully recovered the exchange rate loss on Tranche 1.  
During Year 2 the exchange rate risk remained low until the effects of Covid-19 on 24 February 2020  started to drastically increase the NAD:USD exchange rate. The NIE on 24 March 2020 analysed the risk of insufficient project funds for construction at Bethanie. It was found that under the foreseen worst case scenario of a N$ 22 : US$ 1 exchange rate there would still be sufficient funds to undertake the construction as planned. 
</t>
  </si>
  <si>
    <t xml:space="preserve">The EE, however, decided to postpone re-advertisement of the tender as a risk mitigation measure. It turned out that the risk did not manifest since the  increase in exchange rate turned at N$ 19.11 : US$ 1 and currently stands below N$ 17 : US$ 1. The effect of the steps taken to mitigate the risk caused an extended delay in project execution.
On the positive side, the re-advertised construction tender incorporated aspects to manage the volatile exchange rate and therefore to achieve value for money. The exchange rate risk is considered to remain low.
The EE also decided on in-house construction of the evaporation ponds at Bethanie to reduce project cost. The NIE considers that this mitigation step gives rise to alternate risks, such as those associated with financial control, and will closely monitor expenditure.  </t>
  </si>
  <si>
    <t>Ineffective management of project funds affects project implementation.</t>
  </si>
  <si>
    <t xml:space="preserve">Procurement complies with the NamWater procurement policy and procedures and with the directives of the Public Procurement Act. The NIE is provided with all tender documentation, including bid evaluations and award recommendations, all of which requires a "no objection" from the NIE before the EE can proceed. The NIE requires an annual external financial audit of the EE's financial statements for the project to be provided within two months of the end of each project year. The audit for Year 1 was only received in the last month of Year 2, but this did not affect project implementation. The NIE provides the EE with a quarterly investment report, which also conveys the status of unutilised AF funds and the ROI. The NIE applies proper accounting of AF funds received and disbursed to the EE, and strictly controls utilisation of project funds. </t>
  </si>
  <si>
    <t>Project risks</t>
  </si>
  <si>
    <t>Failure to achieve milestones and provide deliverables on time</t>
  </si>
  <si>
    <t xml:space="preserve">Despite the EE having assigned a dedicated project manager, the combination of cumbersome administrative and project processes and the effect of Covid-19 have resulted in milestones not being achieved as scheduled.  The project is already approximately one year behind schedule. With construction at Grünau a delay of approximately 53 days has been experienced  - this was principally due to the effect of Government regulations pertaining to Covid-19 and to the negative effect that Covid-19 had on regional and international procurement.
The NIE continuously applies project management techniques in an attempt to ensure that an agreed execution schedule is followed.  The EE discontinued engagement between the NIE and the EE in the form of quarterly project progress as from February 2020; after the NIE officially informed the CEO of the EE of this non-compliance with the DRFN-NamWater agreement the EE acceded to resume this engagement. </t>
  </si>
  <si>
    <t>Long distances to the sites
result in logistically
challenging implementation of project interventions.</t>
  </si>
  <si>
    <t xml:space="preserve">Various road safety measures are applied to staff doing site visits. SCADA systems have been incorporated in plant design to allow transfer of plant  operations data to the Regional Office and to the Head Office of the EE to cut down on travelling required for monitoring and control of plant operation. </t>
  </si>
  <si>
    <t>Failure to involve adequate representation of vulnerable communities, particularly women, and therefore failure to create ownership of the project at the community level at project sites.</t>
  </si>
  <si>
    <t>In Year 2 no planned public/community meetings and visits to schools took place due to Government prohibition of public meetings and the closure of schools under the Covid-19 regulations. This will be redressed once restrictions are lifted. To the extent possible, construction at Grünau made use of people from the local community - in the last month of Year 2 a total of 15 local labourers were working on site.</t>
  </si>
  <si>
    <t>Communities are incapable of managing and maintaining
assets and structures built
through the project.</t>
  </si>
  <si>
    <t xml:space="preserve">The aspect of communities being incapable of  managing and maintaining project assets and infrastructure was wrongly identified as a risk in the project proposal. The assets and structures will be managed and maintained by the EE and not by the communities since it is the responsibility of the EE as eventual owner, manager and operator of the plants. Specific measures will, however, be put in place to prevent theft of solar panels which is common throughout Namibia. </t>
  </si>
  <si>
    <t>Technology transfer with its associated uncertainties</t>
  </si>
  <si>
    <t xml:space="preserve">Technology transfer to communities on desalination and renewable energy is not applicable (see block above).  Training of EE staff is attended to under scheduled project activities and students have taken part in plant design. The construction tender requires the contractors to accommodate students for transfer of knowledge obtaining hands-on experience - for the Grünau component a training programme was compiled and 5 students are involved in construction. </t>
  </si>
  <si>
    <t>Operation and maintenance of the plant</t>
  </si>
  <si>
    <t>Operation and maintenance requirements have been thoroughly considered in the design of the plants. Training of future EE staff to be employed will be carried out during the reliability run after commissioning of the plants.</t>
  </si>
  <si>
    <t>Water quality</t>
  </si>
  <si>
    <t>The mitigation measures indicated below will be applied once plants are commissioned:
Water will be sampled at specified intervals and sent to the NamWater laboratory for internal or external testing in terms of bacterial and chemical analysis. The results will be made available to the project team to attend to as part of the piloting of the plants. In the event of non-compliance, NamWater is obliged to terminate the operation of the plant and attend to all defect processes before operation may continue. In terms of the Water Resources Management Act, 2013 the specified water quality testing regime must be c:ntinued for the lifetime of the plant. 
The design of the pilot plants provides for more than adequate monitoring of water quality at various stages of the treatment train. The data will be transferred by SCADA to Windhoek to ensure prompt adjustment in case of deviation from required standards.</t>
  </si>
  <si>
    <t>Sustainability of the plant</t>
  </si>
  <si>
    <t>Medium</t>
  </si>
  <si>
    <t>One of the objectives of the pilot plant is to test the sustainability of the plant. The sustainability will be reviewed during the pilot project and mitigation measures will be recommended to ensure sustainability.</t>
  </si>
  <si>
    <t>Institutional risks</t>
  </si>
  <si>
    <t>Low capacity, awareness and acceptance of the need to tackle the impacts of climate change among key stakeholders limit the support for the project and limit likelihood of project outputs being mainstreamed into plans and budgets.</t>
  </si>
  <si>
    <t>Activities under a scheduled capacity building programme by the EE have in Year 2 been severely curtailed by the Government regulations pertaining to Covid-19.</t>
  </si>
  <si>
    <t>Poor coordination with other climate change projects in Namibia limits the potential to learn from and build on the experiences of climate change related projects.</t>
  </si>
  <si>
    <t xml:space="preserve">Sharing of information with other actors involved in the execution of climate change projects in Namibia is taking place continuously. This includes the Designated Authority, Government ministries and agencies, State-owned enterprises and local authorities. </t>
  </si>
  <si>
    <t>Limited capacity of project
partners to deliver project outputs.</t>
  </si>
  <si>
    <t>Engaged project partners all have experience in coordinating, implementing and delivering outputs in their relevant spheres of expertise, as demonstrated by the successful execution of plant design, environmental studies, construction and environmental monitoring to date.</t>
  </si>
  <si>
    <t>Staff turnover within
NamWater, Local
Authorities, project
partners, consultants and contractors may hamper progress.</t>
  </si>
  <si>
    <t>Institutional rather than individual relationships have been established between NamWater and Local Authorities and with project partners, limiting the negative impact of staff turnover. The project accounting function within the EE was negatively affected by personnel loss, but is being redressed.</t>
  </si>
  <si>
    <t>Environmental risks</t>
  </si>
  <si>
    <t xml:space="preserve">Non-compliance with the laws and other administrative orders of national and state government. </t>
  </si>
  <si>
    <t>There is continuous ensurance that all laws and orders are complied with.
Environmental clearance certificates for the project at Bethanie and Grünau were obtained after completion of the EIA and ESMP. 
Groundwater abstraction permits exist.
Waste water discharge permits will only be approved by the Policy and Water Administration Division in the Ministry of Agriculture, Water and Land Reform once the ponds have been constructed and Ministry personnel have completed their site inspections. Ponds at Grünau have been completed and those at Bethanie are still to be constructed.</t>
  </si>
  <si>
    <t>Land acquisition and potential removal of local animals</t>
  </si>
  <si>
    <t>The EIA found that the identified land is not a sensitive habitat and does not harbour priority species.
NamWater purchased the required land at Bethanie from the Village Council and entered into a long-term lease agreement with a private land owner at Grünau.
No unintentional removal of local animals will be allowed, and if required consultation should be made with the Ministry of Environment and Tourism - no local animals have been identified for removal at Bethanie and none were removed at Grünau.</t>
  </si>
  <si>
    <t>Law changes during Construction Phase</t>
  </si>
  <si>
    <t>Proper communications exist between NamWater and the various competent authorities (MET, MAWF etc.) to ensure that possible law changes are accommodated.</t>
  </si>
  <si>
    <t>Land and vegetation clearing</t>
  </si>
  <si>
    <t xml:space="preserve">It has been established that appointment of a botanical specialist is not required.
The requirements below are included in the ESMP and adherence to them is monitored:
Clear only the vegetation absolutely necessary for the plant construction and proper operations - this has been specified in the draft ESMP. 
Only clear vegetation in phases, to minimise erosion and windblown dust - will be adhered to once construction starts. 
Save the topsoil so that it can be reused later during rehabilitation -  - this has been specified in the draft ESMP. 
Any Protected trees that need to be removed, need a permit from MAWF before this can be done.
</t>
  </si>
  <si>
    <t>Protection of natural systems</t>
  </si>
  <si>
    <t>The requirements below are included in the ESMP and adherence to them is monitored:
Disturbance of vegetation and faunal communities and their habitats is kept to a minimum.
Heavy construction vehicles should be kept out of the seasonal and ephemeral stream channels and the movement of construction vehicles should be limited where possible to the existing roads. 
There are no rivers/oshanas located on the project sites.
All earthworks equipment operators shall be informed to cease operating immediately if any artefact is unearthed and to report the finding immediately to the Engineer / ECO and OTC, who in turn shall notify the National Heritage Council.</t>
  </si>
  <si>
    <t>Pollution of soil and groundwater</t>
  </si>
  <si>
    <t xml:space="preserve">Evaporation pond design includes a durable lining to prevent leakage and the ponds have adequate capacity to cater for heavy rainfall events.
The requirements below are included in the ESMP and adherence to them is monitored:
The Contractor shall ensure that all liquid fuels are stored in tanks or mobile bowsers with lids that are kept firmly shut. 
All tanks and/or mobile bowsers shall be situated in a bunded area. 
The Contractor shall ensure that there is adequate fire-fighting equipment at the fuel storage areas.
</t>
  </si>
  <si>
    <t>Access, traffic and haul roads</t>
  </si>
  <si>
    <t>The Contractor(s) are responsible for the control of all project related traffic, including that of his suppliers, in ensuring that vehicles associated with the project remain on designated routes and within the designated working times - this is monitored.
Fencing is included in the construction contracts. Proper maintenance after hand-over is part of routine NamWater activities.</t>
  </si>
  <si>
    <t>Solid waste management</t>
  </si>
  <si>
    <t xml:space="preserve">All solid waste management actions have been addressed in the ESMP and compliance is monitored during construction.
This includes provision by the contractor of a sufficient number of rubbish bins with secured lids to prevent animal scavenging. 
No waste materials, including domestic, organic or construction wastes shall be burnt, dumped or buried on the site.
</t>
  </si>
  <si>
    <t xml:space="preserve">Hazardous substances </t>
  </si>
  <si>
    <t>Risk management actions re hazardous substances have been addressed in the ESMP and are executed.</t>
  </si>
  <si>
    <t>Trenches</t>
  </si>
  <si>
    <t xml:space="preserve">Requirements re trenches are addressed in the ESMP and include that trenches shall be demarcated appropriately and securely and regularly monitored to ensure that pedestrians/animals (and vehicular) access to these areas is strictly prohibited.
 </t>
  </si>
  <si>
    <t>Erosion, water quality, and storm water</t>
  </si>
  <si>
    <t xml:space="preserve">The requirements below are addressed in ESMP and adhered to during construction:
The Contractor shall take all reasonable steps to prevent or remediate damage to the environment resulting from the Works in the form of erosion and sedimentation.  
The Contractor shall immediately remedy any situation that is or has the potential to result in soil erosion, water pollution and sedimentation from the works because of storm water flows.  
Storm water should be managed appropriately at the culvert crossing where the pipeline is planned to go through underneath the road, so that blockage does not occur.
</t>
  </si>
  <si>
    <t>Leakage of brine into soil and groundwater from ponds (poor design, damage of lining during cleaning, flooding during heavy rain)</t>
  </si>
  <si>
    <t xml:space="preserve">The following mitigation measures have been adopted:
Design must include a proper lining to prevent leakage, and adequate capacity for heavy rainfall events - done.
Competence of operating staff employed at the plant - staff will be properly trained.
Develop a proper and up to date Operation and Maintenance (O&amp;M) manual of procedures with technical guidelines - being done for Grünau, scheduled for execution at Bethanie.
Routine and proper environmental monitoring of all aspects of the plant  - being done at Grünau, to be done when construction starts at Bethanie. 
Establish regular reporting procedures on maintenance - to be included in Operations and Maintenance Manuals when they are compiled.
Undertake regular inspection and maintenance of all infrastructure to ensure in working order and to assess damaged/deficient equipment, as per the Operation and Maintenance Manual - to be done once plants become operational.
Brine peak flow monitoring by monitoring the incidence of overflow at pump stations leading to the ponds and accurate recording of flow metering - design provides instrumentation for monitoring complete treatment train.
Monitoring of surrounding boreholes for potential contamination of groundwater from the brine evaporation ponds - not included in ESMP since there are no boreholes in close proximity to the evaporation ponds. </t>
  </si>
  <si>
    <t>Non-sustainability of water sources being over used</t>
  </si>
  <si>
    <t>The design provides for continuous monitoring of water balance.
NamWater is required to utilise boreholes within their recommended abstraction rates and the aquifer within its long-term sustainable yield. 
Recording of pump and rest water levels is part of standard operating procedure - intervals will be specified in the Operations Manual.
Regular assessment of sustainable utilisation is specified in ESMP.</t>
  </si>
  <si>
    <t>Health hazard to animals entering the pond area</t>
  </si>
  <si>
    <t>The design provides for proper fencing of the plants and ponds. Construction takes place accordingly.</t>
  </si>
  <si>
    <t>Collision of birds with wind turbines</t>
  </si>
  <si>
    <t xml:space="preserve">It has been established that wind power is not cost-effective at the two project sites compared to solar power. Only one small experimental wind turbine will be installed at each site, with low risk of bird collision.  </t>
  </si>
  <si>
    <t>Potential of birds being attracted to the ponds</t>
  </si>
  <si>
    <t>The water would be salty but with no hazardous chemicals. The ESIA found that birds avoid water that is not suitable for drinking and that birds will thus not be impacted.</t>
  </si>
  <si>
    <t>Fire or explosion of plant</t>
  </si>
  <si>
    <t xml:space="preserve">This is a very low risk. No fires or explosions have occurred at NamWater plants since the establishment of the entity approximately 20 years ago. Chemicals used at this plant are not flammable. Use of electrical circuit protection devices is standard, as is lightning protection. </t>
  </si>
  <si>
    <t xml:space="preserve">Used equipment such as RO filter disposal </t>
  </si>
  <si>
    <t>Solid waste management actions have been identified under the ESMP. End-of-life plant components are included.</t>
  </si>
  <si>
    <t>Improper reuse of the brine / salt-by-product</t>
  </si>
  <si>
    <t>Solid waste management actions have been identified under the ESMP. Salt from evaporation ponds is included.</t>
  </si>
  <si>
    <t>Social risks</t>
  </si>
  <si>
    <t>Human rights (e.g. water as a basic need)</t>
  </si>
  <si>
    <t>Avoid adverse impacts of the project on communities of Indigenous Peoples, or when avoidance is not possible, to minimize and/or compensate for such impacts - no communities of Indigenous People exist that can be negatively affected.</t>
  </si>
  <si>
    <t>Land acquisition and potential removal of local people</t>
  </si>
  <si>
    <t>Addressed above under Environmental Risks.</t>
  </si>
  <si>
    <t>A temporary loss of land and assets to the road servitude or areas to be occupied by project-related surface infrastructure - Indigenous People</t>
  </si>
  <si>
    <t>There are  no communities of Indigenous People that will be affected. 
The land at Bethanie has been purchased from the Village Council and the land at Grünau is leased  from a commercial farmer.</t>
  </si>
  <si>
    <t>A population influx (due to the presence of a construction workforce, as well as an influx of job-seekers into the area), with a possible concomitant increase in social pathologies and increased pressure on existing infrastructure and services.</t>
  </si>
  <si>
    <t>The recruitment policy used to employ people on the project must be fair and transparent - done at Grünau.
The intention of giving preferential employment to locals is clearly communicated, to discourage an influx of job-seekers from other areas - done.
Inform local businesses about the expected influx of construction workers so that they could plan for extra demand - public consultations have taken place, businesses are aware of the project.
Ensure that employment procedures/ policy of the contractor is communicated to local stakeholders, local farmers and Local Ward Councillor - done at Grünau, to be done when construction starts at Bethanie.
Have clear rules and regulations for access to the construction site to control loitering - addressed in construction tender documents.
Consult with the local private security companies and Police to establish standard operating procedures for the control and removal of loiterers at the construction site - done at Grünau, to be done when construction at Bethanie starts.
Construction workers should be clearly identifiable by wearing proper construction uniforms displaying the logo of the construction company - done at Grünau, to be done when construction at Bethanie starts.
Construction workers must also be provided with identification tags - done at Grünau, to be done when construction starts at Bethanie.</t>
  </si>
  <si>
    <t>Disruption of access routes and daily movement patterns by the construction.
Access, traffic and haul roads.</t>
  </si>
  <si>
    <t>The items below have been addressed in the construction tender documents and are/will be adhered to:
Unauthorised access to the construction site must be prevented through appropriate fencing and security.
When the construction period has ended the implementation of adequate rehabilitation measures to return the landscape and other changes to at least its original state.
The Contractor shall be held responsible for the control of all project related traffic, including that of his suppliers, in ensuring that vehicles associated with the project remain on designated routes and within the designated working times.</t>
  </si>
  <si>
    <t>Impacts on sense of place.  Such impacts may arise because of the visual intrusion of project-related infrastructure, as well as noise and traffic impacts during construction.
Visual disturbance from wind turbines and solar panels.</t>
  </si>
  <si>
    <t>Actions under risk management plans for visual impacts, traffic and transport, and  noise and vibration have been identified in the ESMP.</t>
  </si>
  <si>
    <t>Dust caused by the construction works and from movement of heavy equipment.  During the construction phase, the local community and construction workers would be inconvenienced by the dust generated by the construction works.</t>
  </si>
  <si>
    <t>Actions under a risk management plan for air emissions in the draft ESMP include requirements relating to dust. 
Dust suppression at Grünau was executed.</t>
  </si>
  <si>
    <t>Noise and vibration due to the construction works and from movement of heavy equipment.  Movement of heavy machinery on existing local roads may be one of the core problems for the local community during the construction phase.</t>
  </si>
  <si>
    <t>Actions under risk management plans for visual impacts, traffic and transport, and  noise and vibration were identified in the ESMP and are carried out at Grünau. At Grünau the plant is far removed from the community, but at Bethanie the risk will be higher, since the plant will be situated within the village.</t>
  </si>
  <si>
    <t>Improper ablution facilities provided</t>
  </si>
  <si>
    <t>Adequate chemical toilets must be provided for all staff. Alternatively, existing ablution facilities on site can be utilised if available.
The contractor camp: ensure the necessary ablution facilities are provided, with chemical toilets where such facilities are not available at commencement of construction.
Chemical toilets must be empty, kept hygienically clean and secured, they must be emptied / serviced on a regular basis to prevent them overflowing.
Adequate toilets and showers must be positioned at the right places.
All workers at Grünau, the majority of whom are local, are accommodated in the village. Toilet facilities are provided at the construction site as specified.</t>
  </si>
  <si>
    <t>Socio-cultural differences and conflicts between migrant workers and the local community. Single men predominately occupy the construction camps which could create social conflicts, usually because of cultural differences, alcohol abuse or being away from their wives or partners for extended periods of time. 
A possible reason for conflict would be the perception among locals that the outsiders are taking up jobs that could have gone to unemployed members of the local community.  An influx of unemployed job seekers could also add to the potential for conflict.</t>
  </si>
  <si>
    <t>The measures below are executed:
Construction workers should be clearly identifiable. Overalls should have the logo of the construction company on it and construction workers should wear identification cards.
Loitering of outsiders at either the construction site or at the construction camps should not be allowed. Local Police should be requested to assist in this regard.
Align awareness campaigns with those of other organisations in the area (i.e. the Local Council).
Control of access to construction camp.
Cease construction activities before nightfall, if possible.
Liaison with police, community policing forum and security stakeholders.</t>
  </si>
  <si>
    <t xml:space="preserve">Various social pathologies, such as drug/ alcohol misuse, abuse of woman and children and incidences of sexually transmitted diseases (STI’s) may increase with the influx of job-seekers into the area.  
</t>
  </si>
  <si>
    <t xml:space="preserve">The identified measures below have not been attended to:
Implement HIV/ AIDS, alcohol abuse, drug abuse, and domestic violence prevention and awareness campaigns in the communities.
The contractors should ensure the health of its employees and their dependants by adopting rigorous health programmes, which should, at a minimum, include programmes to combat HIV/ AIDS and TB.
The contractor should make HIV/ AIDS and STD awareness and prevention programmes a condition of contract for all suppliers and sub-contractors.
</t>
  </si>
  <si>
    <t>Crime is another social pathology that may increase.  An inflow of construction workers and job seekers may also be accompanied by an increase in crime.  Even if specific instances of crime are not because of the newcomers, they may still be ascribed to them by local communities.</t>
  </si>
  <si>
    <t>The following measures are in place at Grünau:
Construction workers should be clearly identifiable.
Overalls should have the logo of the construction company on it and construction workers should wear identification cards.
The construction site is to be fenced and access should be controlled.
Loitering of outsiders at either the construction side or at the construction village should not be allowed.  Local security companies and Police should be requested to assist in this regard.
Liaison structures are to be established with local security companies and police to monitor social changes during the construction phase.  Liaison should also be established with existing crime control organisations.
Control of access to construction camp.
Cease construction activities before nightfall, if possible.
Construction at Grünau is a small operation with approximately 15 workers at maximum. The majority are locals and thus the identified risk in this case is low.</t>
  </si>
  <si>
    <t xml:space="preserve">Informal settlements. Once construction is concluded and the camp is vacated, it may be illegally occupied. </t>
  </si>
  <si>
    <t>The construction tender documents require any construction camp to be demolished.
At Grünau there is no camp since most workers are locals and live in the village.</t>
  </si>
  <si>
    <t>Local economy opportunities and economic empowerment.  The construction phase of the project will have temporary positive impacts on the local economy, creating opportunities for formal and informal businesses to benefit from the proposed project.</t>
  </si>
  <si>
    <t>This is not a risk to be managed.</t>
  </si>
  <si>
    <t>Training and skills transfer.  The project will provide the opportunity for the local community to participate in training and skills transfer activities.</t>
  </si>
  <si>
    <t>Reluctance of beneficiaries to use desalinated water.</t>
  </si>
  <si>
    <t>Ongoing community education is scheduled as a project activity, but due to assembly restrictions by Government to combat Covid-19 has not been initiated.</t>
  </si>
  <si>
    <t>Sustained future operation, management and maintenance of the plants</t>
  </si>
  <si>
    <t>Has been considered in planning and design.</t>
  </si>
  <si>
    <t>Risk of skill loss – skilled staff leaving NamWater employ during / after Pilot Phase (Sustainability)</t>
  </si>
  <si>
    <t xml:space="preserve">Broad technical participation in the project takes place within NamWater, thus the risk is reduced. </t>
  </si>
  <si>
    <t>Possible unaffordable water tariff for desalinated water 
Collapse of the South African Rand (and the N$)</t>
  </si>
  <si>
    <t xml:space="preserve">The following was agreed with NamWater:
During the project the current bulk water tariffs will not be increased above the normal inflationary adjustments. After completion of the project, subsidisation of the bulk water tariff will be applied to ensure that the water remains affordable. During the EIA a survey was carried out to establish the magnitude of tariff increases that could be afforded. </t>
  </si>
  <si>
    <t xml:space="preserve">Theft of solar panels and other materials </t>
  </si>
  <si>
    <t>Sites are to be fenced and access should be controlled - fencing is addressed in design; access control to NamWater operations sites is standard.
The remainder of the measures are attended to once construction starts:
Loitering of outsiders at either the construction site or at the construction camp should not be allowed. Local security companies and Police should be requested to assist in this regard.
Liaison structures are to be established with local security companies and police to monitor social changes during the construction phase.  Liaison should also be established with existing crime control organisations.</t>
  </si>
  <si>
    <t xml:space="preserve">Visual impact of the plant, solar panels and wind turbine infrastructure. </t>
  </si>
  <si>
    <t xml:space="preserve">At Grunau the desalination plant and evaporation ponds will be located over 1km away from the nearest households; visual and landscape impacts are unlikely to be significant. 
At Bethanie the plant will be within the village - reflection from solar panels will be contained by means of screens if the need is identified during/after construction.
</t>
  </si>
  <si>
    <t>Noise impacts form the plant and wind turbines</t>
  </si>
  <si>
    <t>It has been established that wind power is not cost-effective at the two project sites compared to solar power. Only one small experimental wind turbine will be installed at each site, noise generation will be negligible.
The pumps and motors will generate very little noise.</t>
  </si>
  <si>
    <t xml:space="preserve">Already addressed under environmental risks.
This is a very low risk. No fires or explosions have occurred at NamWater plants since the establishment of the entity approximately 20 years ago. Chemicals used at this plant are not flammable. Use of electrical circuit protection devices is standard, as is lightning protection. </t>
  </si>
  <si>
    <t>Plant down-time (no water provision)</t>
  </si>
  <si>
    <t xml:space="preserve">Water will be stored in existing / additional reservoirs to have back-up water for a minimum of 48h so that an operations problem can be fixed within that time frame. 
If the problem persists after the 48h, water provision will temporarily switch back to the old water scheme standards.  </t>
  </si>
  <si>
    <t>Water quality changes (+)
The project is aimed at improving the quality of water for NW to comply with the new water quality regulations of the Water Resources Management Act of 2013</t>
  </si>
  <si>
    <t>Already addressed under project risks.</t>
  </si>
  <si>
    <t>Local employment and job opportunities.  
The construction phase of the project will have a positive impact on the local labour market.  A positive impact on continued permanent employment will be probable due to the proposed project as the long-term economic viability of the plant will be possible, following the plant expansion. (+)</t>
  </si>
  <si>
    <t>Local economy opportunities and economic empowerment.  The operational phase of the project will have positive impacts on the local economy, creating opportunities for formal and informal businesses to benefit from the proposed project. (+)</t>
  </si>
  <si>
    <t>Improved health.  The project will provide the local community with better quality water and this will have a positive impact on the health of the people. (+)</t>
  </si>
  <si>
    <t>Savings on current expenses. Due to the better-quality water, medical expenses would be less (dentists) and less frequent need to replace water usage equipment (Geysers, kettles etc.). (+)</t>
  </si>
  <si>
    <t>Self-esteem upliftment. With cleaner teeth comes higher self-esteem, less likelihood of depression and social betterment regarding relationships and even job performance.  (+)</t>
  </si>
  <si>
    <t>Training and skills transfer.  The project will provide the opportunity for the local community to participate in training and skills transfer activities. (+)</t>
  </si>
  <si>
    <t>Critical Risks Affecting Progress and/or Successful Project Completion (Not identified at project design)</t>
  </si>
  <si>
    <t>Identify Risks with a 50% or &gt; likelihood of affecting progress or successful completion of project</t>
  </si>
  <si>
    <t>Current Level</t>
  </si>
  <si>
    <t>Steps Identified/Executed to Mitigate Risk</t>
  </si>
  <si>
    <r>
      <rPr>
        <b/>
        <sz val="11"/>
        <rFont val="Times New Roman"/>
        <family val="1"/>
      </rPr>
      <t>Availability of land for evaporation ponds:</t>
    </r>
    <r>
      <rPr>
        <sz val="11"/>
        <rFont val="Times New Roman"/>
        <family val="1"/>
      </rPr>
      <t xml:space="preserve">
Delays in obtaining land rights may lead to project execution delays.</t>
    </r>
  </si>
  <si>
    <t>NamWater purchased the required land at Bethanie and entered into a long-term lease agreement for land at Grünau.
The risk does not exist any more.</t>
  </si>
  <si>
    <r>
      <rPr>
        <b/>
        <sz val="11"/>
        <rFont val="Times New Roman"/>
        <family val="1"/>
      </rPr>
      <t>Staff training level:</t>
    </r>
    <r>
      <rPr>
        <sz val="11"/>
        <rFont val="Times New Roman"/>
        <family val="1"/>
      </rPr>
      <t xml:space="preserve">
The plant may not be optimally operated and maintained.</t>
    </r>
  </si>
  <si>
    <t>1. Select and appoint staff to fill positions identified by Eng. Cons.
2. Identify specific training courses
3. Compile training programme
4. Train staff (including backup staff)
5. Locate staff correctly
Execution of the above measures is in progress.</t>
  </si>
  <si>
    <r>
      <rPr>
        <b/>
        <sz val="11"/>
        <rFont val="Times New Roman"/>
        <family val="1"/>
      </rPr>
      <t>Staff availability</t>
    </r>
    <r>
      <rPr>
        <sz val="11"/>
        <rFont val="Times New Roman"/>
        <family val="1"/>
      </rPr>
      <t xml:space="preserve"> (1. Too few staff members for all shifts, 2. Staff not local, based too far away, long travel time):  
The plant is not optionally operated and maintained.</t>
    </r>
  </si>
  <si>
    <t xml:space="preserve">1. Appoint 2 x operators
2. (a) Identify correct base for maintenance staff
    (b)  Locate staff to base(s)
Execution of the above measures is in progress. </t>
  </si>
  <si>
    <r>
      <rPr>
        <b/>
        <sz val="11"/>
        <rFont val="Times New Roman"/>
        <family val="1"/>
      </rPr>
      <t xml:space="preserve">Durability of plant materials: </t>
    </r>
    <r>
      <rPr>
        <sz val="11"/>
        <rFont val="Times New Roman"/>
        <family val="1"/>
      </rPr>
      <t xml:space="preserve">
Materials are not sufficiently robust to operate in a harsh chemical and natural environment.</t>
    </r>
  </si>
  <si>
    <t>Specify appropriate robust material in Bill of Quantities (BoQ).
This has been done in compilation of construction tender documents. The risk has been removed within the constraint of cost-effectiveness.</t>
  </si>
  <si>
    <r>
      <rPr>
        <b/>
        <sz val="11"/>
        <rFont val="Times New Roman"/>
        <family val="1"/>
      </rPr>
      <t xml:space="preserve">Borehole control: </t>
    </r>
    <r>
      <rPr>
        <sz val="11"/>
        <rFont val="Times New Roman"/>
        <family val="1"/>
      </rPr>
      <t xml:space="preserve">
Poor coordination of borehole pumps and plant operation may cause plant failure.</t>
    </r>
  </si>
  <si>
    <t>1. Identify appropriate borehole automation and control logic
2. Include appropriate borehole automation and control logic in design
These steps have been executed in compilation of construction tender documents.</t>
  </si>
  <si>
    <r>
      <rPr>
        <b/>
        <sz val="11"/>
        <rFont val="Times New Roman"/>
        <family val="1"/>
      </rPr>
      <t>Borehole water quality</t>
    </r>
    <r>
      <rPr>
        <sz val="11"/>
        <rFont val="Times New Roman"/>
        <family val="1"/>
      </rPr>
      <t xml:space="preserve">  (Quality of borehole water may vary with time in terms of: (1. Silt content 2. Chemical quality): Pressure is put on plant due to deterioration in quality.</t>
    </r>
  </si>
  <si>
    <t>1. (a) Develop management plan for boreholes
      (b) Continuously apply management plan
2. (a) Monitor borehole water quality regularly
      (b) Apply appropriate operational adjustments 
Step 1 (a) is included in ESMP.
Rest of steps to be implemented when plants become operational.</t>
  </si>
  <si>
    <r>
      <rPr>
        <b/>
        <sz val="11"/>
        <rFont val="Times New Roman"/>
        <family val="1"/>
      </rPr>
      <t>Insufficient or unsuitable communication facilities or protocols</t>
    </r>
    <r>
      <rPr>
        <sz val="11"/>
        <rFont val="Times New Roman"/>
        <family val="1"/>
      </rPr>
      <t xml:space="preserve"> will delay communication of plant status to Keetmanshoop and Windhoek: 
1. Remedial action to keep plant operating at the required levels may be delayed.
2. Record of plant performance may be incomplete</t>
    </r>
  </si>
  <si>
    <t xml:space="preserve">Measures 1 and 2 have been executed in final design and compilation of construction tender documents.
Measures 3 and 4 to be executed once plants become operational.
1. Identify required facilities and protocols
2. Include SCADA for remote monitoring and some control in design
3. Ensure enabled on-site operations teams are in place
4. Ensure continuous functionality of facilities
</t>
  </si>
  <si>
    <r>
      <rPr>
        <b/>
        <sz val="11"/>
        <rFont val="Times New Roman"/>
        <family val="1"/>
      </rPr>
      <t>Specialized spares may not be available</t>
    </r>
    <r>
      <rPr>
        <sz val="11"/>
        <rFont val="Times New Roman"/>
        <family val="1"/>
      </rPr>
      <t xml:space="preserve"> when required,  leading to plant failure:
Long lead time on specialized spares affect availability</t>
    </r>
  </si>
  <si>
    <t xml:space="preserve">Measures 1 and 2 have been executed in final design and compilation of construction tender documents.
Measure 3 is still to be executed.
1. Where possible, design for the use of standardised and commonly available equipment that is simple to install, operate and maintain (i.e. pumps, valves, piping)
2. Ensure critical spares are kept in storage where feasible
3. Ensure contracts are in place for the procurement of specialised equipment that is not kept in storage
Steps 2 and 3 to be executed once plants are operational as from Project Year 3.
</t>
  </si>
  <si>
    <r>
      <rPr>
        <b/>
        <sz val="11"/>
        <rFont val="Times New Roman"/>
        <family val="1"/>
      </rPr>
      <t>Irregular calibration of monitoring equipment</t>
    </r>
    <r>
      <rPr>
        <sz val="11"/>
        <rFont val="Times New Roman"/>
        <family val="1"/>
      </rPr>
      <t xml:space="preserve"> cause incorrect readings: Incorrect monitoring results compromise effective plant operation and collection of piloting results</t>
    </r>
  </si>
  <si>
    <t xml:space="preserve">Measure 1 has been executed in final design and compilation of construction tender documents.
Measures 2 and 3 are to be executed once plants become operational.
1. Train operations staff to do calibration.
2. Ensure that materials are on site for calibration
3. Establish and apply calibration schedule.
4. Where practical, stock spare instrumentation that were calibrated off-site.
</t>
  </si>
  <si>
    <r>
      <rPr>
        <b/>
        <sz val="11"/>
        <rFont val="Times New Roman"/>
        <family val="1"/>
      </rPr>
      <t>Flooding of the plant</t>
    </r>
    <r>
      <rPr>
        <sz val="11"/>
        <rFont val="Times New Roman"/>
        <family val="1"/>
      </rPr>
      <t xml:space="preserve"> due to burst pipes, water leakages and rain is a threat to plant infrastructure and human life</t>
    </r>
  </si>
  <si>
    <t xml:space="preserve">Measures 1 and 2 have been executed in final design and compilation of construction tender documents.
Measure 3 to be executed once plants are operational.
1. Ensure insulation protection (IP) ratings are adequate where equipment is exposed.
2. Install adequate overflows, drainage, water proofing of flooring and protection of electrical equipment.
3. Compile and activate emergency plant shutdown action plans.
</t>
  </si>
  <si>
    <r>
      <rPr>
        <b/>
        <sz val="11"/>
        <rFont val="Times New Roman"/>
        <family val="1"/>
      </rPr>
      <t>Chemical safety:</t>
    </r>
    <r>
      <rPr>
        <sz val="11"/>
        <rFont val="Times New Roman"/>
        <family val="1"/>
      </rPr>
      <t xml:space="preserve"> 
Improper handling and storage of hazardous chemicals.</t>
    </r>
  </si>
  <si>
    <t xml:space="preserve">Measure 1 has been executed in final design and compilation of construction tender documents.
Measures 2 and 3are to be executed once plants are operational.
1. Construct proper handling and storage facilities for hazardous chemical
2. Train staff
3. Ensure staff remain adequately trained
</t>
  </si>
  <si>
    <r>
      <rPr>
        <b/>
        <sz val="11"/>
        <rFont val="Times New Roman"/>
        <family val="1"/>
      </rPr>
      <t>Vandalism and theft</t>
    </r>
    <r>
      <rPr>
        <sz val="11"/>
        <rFont val="Times New Roman"/>
        <family val="1"/>
      </rPr>
      <t xml:space="preserve"> due to insufficient security measures: 
1. Delays in construction
2. Plant cannot operate</t>
    </r>
  </si>
  <si>
    <t xml:space="preserve">Measure 1 has been executed in final design and compilation of construction tender documents.
Measures 2 and 3 could not be executed at Grünau due to restriction on gathering of people under measures to combat Covid-19. Should the restrictions be relaxed, the measures will be undertaken at Bethanie.
1. Install reasonable security 
2. Schedule meetings with beneficiaries on detrimental effect of theft and vandalism on continuous water supply
3. Conduct the meetings with beneficiaries
</t>
  </si>
  <si>
    <r>
      <t xml:space="preserve"> </t>
    </r>
    <r>
      <rPr>
        <b/>
        <sz val="11"/>
        <rFont val="Times New Roman"/>
        <family val="1"/>
      </rPr>
      <t>Bethanie Village Council may continue to use the boreholes that it operates</t>
    </r>
    <r>
      <rPr>
        <sz val="11"/>
        <rFont val="Times New Roman"/>
        <family val="1"/>
      </rPr>
      <t xml:space="preserve"> and provide a cheaper (but poorer quality) supply (to 75% of the population): 
The capacity of the plant may be under-utilised, amounting to an over-designed plant. The information to be collected on its operation, management and maintenance will not be realistic.</t>
    </r>
  </si>
  <si>
    <t>When the Water Resources Management Act comes into force, the Village Council will be prohibited to provide their own poor quality water.
The risk remains high.</t>
  </si>
  <si>
    <r>
      <rPr>
        <b/>
        <sz val="11"/>
        <rFont val="Times New Roman"/>
        <family val="1"/>
      </rPr>
      <t>Dissatisfaction of beneficiaries at Grünau:</t>
    </r>
    <r>
      <rPr>
        <sz val="11"/>
        <rFont val="Times New Roman"/>
        <family val="1"/>
      </rPr>
      <t xml:space="preserve">
Due to groundwater resource limitations, the plant will only supply the same volume as before, which is less than the realistic demand: The beneficiaries may be dissatisfied that the project does not supply them with more water.</t>
    </r>
  </si>
  <si>
    <t>Beneficiaries to be sensitised:
1.  That availability of water will remain limited due to groundwater resource capacity
2. The objective of the project is to test the feasibility of groundwater desalination and that the community will benefit by receiving water of good quality.
Sensitisation of beneficiaries started during project formulation, but was discontinued due to restrictions on public gathering in view of Covid-19.</t>
  </si>
  <si>
    <r>
      <rPr>
        <b/>
        <sz val="11"/>
        <rFont val="Times New Roman"/>
        <family val="1"/>
      </rPr>
      <t>Limited employment opportunities</t>
    </r>
    <r>
      <rPr>
        <sz val="11"/>
        <rFont val="Times New Roman"/>
        <family val="1"/>
      </rPr>
      <t xml:space="preserve"> exist for local population in construction and operation/maintenance of the plants: Possible negative impact in terms of community perceptions</t>
    </r>
  </si>
  <si>
    <t xml:space="preserve">The measures below were executed at Grünau and will also be applied at Bethanie.
1. Early communication with communities on available job opportunities
2. Contractors to be required to implement a local employment plan
</t>
  </si>
  <si>
    <r>
      <t xml:space="preserve">Due to project implementation the </t>
    </r>
    <r>
      <rPr>
        <b/>
        <sz val="11"/>
        <rFont val="Times New Roman"/>
        <family val="1"/>
      </rPr>
      <t>cost of bulk water supply will increase</t>
    </r>
    <r>
      <rPr>
        <sz val="11"/>
        <rFont val="Times New Roman"/>
        <family val="1"/>
      </rPr>
      <t>: 
The bulk water supply tariffs may make the water unaffordable to the communities .</t>
    </r>
  </si>
  <si>
    <t xml:space="preserve">Measures 1 and 2 below have been executed.
1. Obtain an undertaking from the EE that during project execution tariffs will remain unchanged, except for normal inflationary adjustment.
2.Sensitise the EE on the need for post-project tariffs to remain affordable by means of adequate subsidisation.
</t>
  </si>
  <si>
    <r>
      <rPr>
        <b/>
        <sz val="11"/>
        <rFont val="Times New Roman"/>
        <family val="1"/>
      </rPr>
      <t>Inefficient procurement of construction services</t>
    </r>
    <r>
      <rPr>
        <sz val="11"/>
        <rFont val="Times New Roman"/>
        <family val="1"/>
      </rPr>
      <t xml:space="preserve"> may occur if the tender amount(s) exceed the threshold for NamWater own handling of the tender: 
Involvement of the Central Procurement Board may lead to a project delay.</t>
    </r>
  </si>
  <si>
    <t>Exemption from complying with procurement legislation on ground of foreign grant was obtained.</t>
  </si>
  <si>
    <r>
      <rPr>
        <b/>
        <sz val="11"/>
        <color theme="1"/>
        <rFont val="Times New Roman"/>
        <family val="1"/>
      </rPr>
      <t>Outbreak of Covid-19 pandemic</t>
    </r>
    <r>
      <rPr>
        <sz val="11"/>
        <color theme="1"/>
        <rFont val="Times New Roman"/>
        <family val="1"/>
      </rPr>
      <t xml:space="preserve"> that affects all aspects of project implementation: 
Devastating impact on local economy, with associated decrease in value of N$ compared to major currencies leading to higher project cost.
Negative effect on supply chains, leading to delays in procurement of instrumentation and equipment under the Grünau construction tender.
Prohibition on tender advertisement under the Public Procurement Act for a period of approximately one month, leading to a delay in procurement of construction services for the Bethanie plant.
 </t>
    </r>
  </si>
  <si>
    <t xml:space="preserve">The following measures were employed to mitigate the effect:
Exchange rate - described above.
Project delays - attempts were and are made to increase execution efficiency once Covid-19 related restrictions are lifted piecemeal.
</t>
  </si>
  <si>
    <t>Enforced working from home for approximately one month, negatively impacting project execution due to a general "Covid paralysis".
Prohibition on public gatherings, preventing  interaction with local communities and beneficiaries.
Prohibition on travelling, requiring special permit and delaying construction at Grünau.</t>
  </si>
  <si>
    <t xml:space="preserve">Risk mitigation measures employed and their effect are described in the table above. 
In the majority of cases the risk has been reduced and in some cases the risk has been removed completely.
None of the risks have resulted in foreseen non-achievement of the project objectives.
Delays in project execution will inevitably lead to late completion of the project. </t>
  </si>
  <si>
    <t>ESP-RELATED CONDITIONS AND REQUIREMENTS ATTACHED TO PROJECT/PROGRAMME APPROVAL DECISION</t>
  </si>
  <si>
    <t>Condition or requirement</t>
  </si>
  <si>
    <t>Current status</t>
  </si>
  <si>
    <t>Planned actions, including a detailed time schedule</t>
  </si>
  <si>
    <t>List all ESP-related conditions and requirements included in the Board decision that need to be met. For each condition and requirement, list the current status. (Add lines as needed) [1]</t>
  </si>
  <si>
    <t xml:space="preserve">Completed one EIA and one ESMP for each of Bethanie and Grünau.
Submitted EIAs and ESMPs to Ministry of Environment and Tourism (MET) on 18 November 2019, with request for Environmental Clearance Certificates (ECCs) to be issued.
ECCs issued by MET on 18 December 2019.
EIAs and EMPs provided to AF on 07 January 2020.
</t>
  </si>
  <si>
    <t>All conditions have been complied with.</t>
  </si>
  <si>
    <t>Was the ESP risks identification complete at the time of funding approval? [2]</t>
  </si>
  <si>
    <r>
      <t xml:space="preserve">ESP principle [3]
</t>
    </r>
    <r>
      <rPr>
        <b/>
        <sz val="11"/>
        <rFont val="Times New Roman"/>
        <family val="1"/>
      </rPr>
      <t>Annexures 6 &amp; 7, tables 5 &amp; 6 of project proposal</t>
    </r>
  </si>
  <si>
    <t>Are environmental or social risks present as per table II.K (II.L for REG) of the proposal? [4]</t>
  </si>
  <si>
    <r>
      <t xml:space="preserve">During project/programme formulation, an impact assessment was carried out for the risks identified. Have impacts been identified that require management actions to prevent unacceptable impacts? (as per II.K/II.L) [5]
</t>
    </r>
    <r>
      <rPr>
        <b/>
        <u/>
        <sz val="12"/>
        <color theme="1"/>
        <rFont val="Times New Roman"/>
        <family val="1"/>
      </rPr>
      <t>Note: Based on environmental scoping and not on full EIA</t>
    </r>
  </si>
  <si>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</si>
  <si>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</si>
  <si>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</si>
  <si>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</si>
  <si>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</si>
  <si>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The cost of water supply at the two project sites will significantly increase. Inconsiderate upward adjustment of tariffs may make water unaffordable.</t>
  </si>
  <si>
    <t>1. During project execution keep tariffs unchanged, except for normal inflationary adjustment.
2.Post-project tariffs to remain affordable by means of adequate subsidisation.</t>
  </si>
  <si>
    <t>1 and 2. Bulk water tariffs at Bethanie and Grünau.</t>
  </si>
  <si>
    <r>
      <rPr>
        <b/>
        <sz val="11"/>
        <color theme="1"/>
        <rFont val="Times New Roman"/>
        <family val="1"/>
      </rPr>
      <t>Pre-project bulk water tariffs</t>
    </r>
    <r>
      <rPr>
        <sz val="11"/>
        <color theme="1"/>
        <rFont val="Times New Roman"/>
        <family val="1"/>
      </rPr>
      <t xml:space="preserve"> at:
Bethanie: N$ 13.15/m</t>
    </r>
    <r>
      <rPr>
        <vertAlign val="superscript"/>
        <sz val="11"/>
        <color theme="1"/>
        <rFont val="Times New Roman"/>
        <family val="1"/>
      </rPr>
      <t xml:space="preserve">3
</t>
    </r>
    <r>
      <rPr>
        <sz val="11"/>
        <color theme="1"/>
        <rFont val="Times New Roman"/>
        <family val="1"/>
      </rPr>
      <t xml:space="preserve">Grünau: N$ 15,60/m3
</t>
    </r>
    <r>
      <rPr>
        <b/>
        <sz val="11"/>
        <color theme="1"/>
        <rFont val="Times New Roman"/>
        <family val="1"/>
      </rPr>
      <t>Year 1 bulk water tariffs</t>
    </r>
    <r>
      <rPr>
        <sz val="11"/>
        <color theme="1"/>
        <rFont val="Times New Roman"/>
        <family val="1"/>
      </rPr>
      <t xml:space="preserve"> at:
Bethanie: N$ 13.80/m3
Grünau: N$ 16,40/m3
</t>
    </r>
    <r>
      <rPr>
        <b/>
        <sz val="11"/>
        <color theme="1"/>
        <rFont val="Times New Roman"/>
        <family val="1"/>
      </rPr>
      <t>% increase in tariff</t>
    </r>
    <r>
      <rPr>
        <sz val="11"/>
        <color theme="1"/>
        <rFont val="Times New Roman"/>
        <family val="1"/>
      </rPr>
      <t xml:space="preserve"> at both Bethanie and Grünau = 5%, which was normal inflationary adjustment
</t>
    </r>
    <r>
      <rPr>
        <b/>
        <sz val="11"/>
        <color theme="1"/>
        <rFont val="Times New Roman"/>
        <family val="1"/>
      </rPr>
      <t>Year 2</t>
    </r>
    <r>
      <rPr>
        <sz val="11"/>
        <color theme="1"/>
        <rFont val="Times New Roman"/>
        <family val="1"/>
      </rPr>
      <t xml:space="preserve"> adjustments:
None
</t>
    </r>
  </si>
  <si>
    <t>1. Obtained an undertaking from the EE that during project execution tariffs will remain unchanged, except for normal inflationary adjustment.
2.Sensitised the EE on the need for post-project tariffs to remain affordable by means of adequate subsidisation.</t>
  </si>
  <si>
    <t>No residual impact to date.
Monitoring is continued.</t>
  </si>
  <si>
    <t>No threats were identified after EIA and final design.</t>
  </si>
  <si>
    <t>Final design and EIA indicated that the project will not cause any harm to biological diversity.</t>
  </si>
  <si>
    <t>Possible leakage or spillage of brine into soil</t>
  </si>
  <si>
    <t xml:space="preserve">The final design provides for construction of  sealed evaporation ponds to prevent leakage. Plan and implement a robust monitoring schedule to identify potential leakages from ponds and pipes.  </t>
  </si>
  <si>
    <t>Indicator =Number of leaks.
Target = None.</t>
  </si>
  <si>
    <t>No baseline</t>
  </si>
  <si>
    <t>The final design provides for construction of  sealed evaporation ponds to prevent leakage. Sizes of pond sufficient to prevent spillage, even in event of unusually intense rain.</t>
  </si>
  <si>
    <t>Impact may be temporary contamination of soil above groundwater level.</t>
  </si>
  <si>
    <t>Should contamination occur, remedial action will comply with applicable environmental and health legislation</t>
  </si>
  <si>
    <t>Yes (Refer to worksheet Risk Assessment)</t>
  </si>
  <si>
    <t>As outlined in the worksheet Risk Assessment under Environmental Risks and under Social Risks</t>
  </si>
  <si>
    <t xml:space="preserve">Compliance Monitoring Programme issued to contractor at Grünau prior to start of construction.
Compliance monitoring being executed during Grünau construction.
Compiled ESM Audit Report for Grünau for February to August 2020.
Continue to implement ESMP at Grünau and continue implementation monitoring until project completion. 
Implement ESMP at Bethanie and do implementation monitoring when construction starts. </t>
  </si>
  <si>
    <t>SECTION 5: PROJECTS/PROGRAMMES WITH UNIDENTIFIED SUB-PROJECTS (USPs) [9]</t>
  </si>
  <si>
    <t>Have the arrangements for the process described in the ESMP for ESP compliance for USPs been put in place? [10]</t>
  </si>
  <si>
    <t>Has the overall ESMP been updated with the findings of the USPs that have been identified in this reporting period? [11]</t>
  </si>
  <si>
    <t>List each USP that has been identified in the reporting period to the level where effective ESP compliance is possible [12]</t>
  </si>
  <si>
    <t>Has adequate consultation been held during risks and impacts identification for the USP? [13]</t>
  </si>
  <si>
    <t>No USPs</t>
  </si>
  <si>
    <t>List all grievances received during the reporting period regarding environmental and social impacts of project/programme activities [14]</t>
  </si>
  <si>
    <t>None received during the reporting period.</t>
  </si>
  <si>
    <t>SECTION 1: QUALITY AT ENTRY</t>
  </si>
  <si>
    <t>No, only numbers of male and female beneficiaries at each of the two project sites.</t>
  </si>
  <si>
    <t>Yes, there are indicators at outcome level.</t>
  </si>
  <si>
    <t>Gender-responsive element [2]</t>
  </si>
  <si>
    <t>Level [3]</t>
  </si>
  <si>
    <t>Women employees to gain technical knowledge on design and construction of rural desalination plants using renewable power and membrane technology.</t>
  </si>
  <si>
    <r>
      <rPr>
        <b/>
        <sz val="11"/>
        <color theme="1"/>
        <rFont val="Times New Roman"/>
        <family val="1"/>
      </rPr>
      <t>Outcome 2:</t>
    </r>
    <r>
      <rPr>
        <sz val="11"/>
        <color theme="1"/>
        <rFont val="Times New Roman"/>
        <family val="1"/>
      </rPr>
      <t xml:space="preserve"> Knowledge of the design, construction and installation of hybrid renewable energy plants to power small desalination plants.</t>
    </r>
  </si>
  <si>
    <r>
      <rPr>
        <b/>
        <sz val="11"/>
        <color theme="1"/>
        <rFont val="Times New Roman"/>
        <family val="1"/>
      </rPr>
      <t>Indicator 2.2:</t>
    </r>
    <r>
      <rPr>
        <sz val="11"/>
        <color theme="1"/>
        <rFont val="Times New Roman"/>
        <family val="1"/>
      </rPr>
      <t xml:space="preserve">
Number of women </t>
    </r>
    <r>
      <rPr>
        <strike/>
        <sz val="11"/>
        <color theme="1"/>
        <rFont val="Times New Roman"/>
        <family val="1"/>
      </rPr>
      <t xml:space="preserve">and children </t>
    </r>
    <r>
      <rPr>
        <sz val="11"/>
        <color theme="1"/>
        <rFont val="Times New Roman"/>
        <family val="1"/>
      </rPr>
      <t>participating in the development and installation of the plants. (Note: Error - Children are not applicable)</t>
    </r>
  </si>
  <si>
    <r>
      <rPr>
        <b/>
        <sz val="11"/>
        <color theme="1"/>
        <rFont val="Times New Roman"/>
        <family val="1"/>
      </rPr>
      <t>Baseline 2.2:</t>
    </r>
    <r>
      <rPr>
        <sz val="11"/>
        <color theme="1"/>
        <rFont val="Times New Roman"/>
        <family val="1"/>
      </rPr>
      <t xml:space="preserve">
Zero</t>
    </r>
  </si>
  <si>
    <r>
      <rPr>
        <b/>
        <sz val="11"/>
        <color theme="1"/>
        <rFont val="Times New Roman"/>
        <family val="1"/>
      </rPr>
      <t>Target 2.2:</t>
    </r>
    <r>
      <rPr>
        <sz val="11"/>
        <color theme="1"/>
        <rFont val="Times New Roman"/>
        <family val="1"/>
      </rPr>
      <t xml:space="preserve">
No target indicated in results framework.</t>
    </r>
  </si>
  <si>
    <r>
      <t xml:space="preserve"> </t>
    </r>
    <r>
      <rPr>
        <b/>
        <sz val="11"/>
        <color rgb="FF000000"/>
        <rFont val="Times New Roman"/>
        <family val="1"/>
      </rPr>
      <t>Indicator 2.2</t>
    </r>
    <r>
      <rPr>
        <sz val="11"/>
        <color indexed="8"/>
        <rFont val="Times New Roman"/>
        <family val="1"/>
      </rPr>
      <t xml:space="preserve">:
</t>
    </r>
    <r>
      <rPr>
        <b/>
        <sz val="11"/>
        <color rgb="FF000000"/>
        <rFont val="Times New Roman"/>
        <family val="1"/>
      </rPr>
      <t>Good</t>
    </r>
    <r>
      <rPr>
        <sz val="11"/>
        <color indexed="8"/>
        <rFont val="Times New Roman"/>
        <family val="1"/>
      </rPr>
      <t xml:space="preserve">
</t>
    </r>
    <r>
      <rPr>
        <b/>
        <sz val="11"/>
        <color rgb="FF000000"/>
        <rFont val="Times New Roman"/>
        <family val="1"/>
      </rPr>
      <t>EE staff :</t>
    </r>
    <r>
      <rPr>
        <sz val="11"/>
        <color indexed="8"/>
        <rFont val="Times New Roman"/>
        <family val="1"/>
      </rPr>
      <t xml:space="preserve">
Project management and execution:
9 male (75%),
</t>
    </r>
    <r>
      <rPr>
        <b/>
        <sz val="11"/>
        <color rgb="FF000000"/>
        <rFont val="Times New Roman"/>
        <family val="1"/>
      </rPr>
      <t>3 female (25%)</t>
    </r>
    <r>
      <rPr>
        <sz val="11"/>
        <color indexed="8"/>
        <rFont val="Times New Roman"/>
        <family val="1"/>
      </rPr>
      <t xml:space="preserve">
In training/capacity building:
2 male (25%)
</t>
    </r>
    <r>
      <rPr>
        <b/>
        <sz val="11"/>
        <color rgb="FF000000"/>
        <rFont val="Times New Roman"/>
        <family val="1"/>
      </rPr>
      <t>6 female (75%)</t>
    </r>
    <r>
      <rPr>
        <sz val="11"/>
        <color indexed="8"/>
        <rFont val="Times New Roman"/>
        <family val="1"/>
      </rPr>
      <t xml:space="preserve">
</t>
    </r>
    <r>
      <rPr>
        <b/>
        <sz val="11"/>
        <color rgb="FF000000"/>
        <rFont val="Times New Roman"/>
        <family val="1"/>
      </rPr>
      <t>Engineering consultant staff:</t>
    </r>
    <r>
      <rPr>
        <sz val="11"/>
        <color indexed="8"/>
        <rFont val="Times New Roman"/>
        <family val="1"/>
      </rPr>
      <t xml:space="preserve">
3 male (60%)
</t>
    </r>
    <r>
      <rPr>
        <b/>
        <sz val="11"/>
        <color rgb="FF000000"/>
        <rFont val="Times New Roman"/>
        <family val="1"/>
      </rPr>
      <t>2 female (40%)</t>
    </r>
    <r>
      <rPr>
        <sz val="11"/>
        <color indexed="8"/>
        <rFont val="Times New Roman"/>
        <family val="1"/>
      </rPr>
      <t xml:space="preserve">
</t>
    </r>
    <r>
      <rPr>
        <b/>
        <sz val="11"/>
        <color rgb="FF000000"/>
        <rFont val="Times New Roman"/>
        <family val="1"/>
      </rPr>
      <t>Environmental consultant staff:</t>
    </r>
    <r>
      <rPr>
        <sz val="11"/>
        <color indexed="8"/>
        <rFont val="Times New Roman"/>
        <family val="1"/>
      </rPr>
      <t xml:space="preserve">
4 male (44%)
</t>
    </r>
    <r>
      <rPr>
        <b/>
        <sz val="11"/>
        <color rgb="FF000000"/>
        <rFont val="Times New Roman"/>
        <family val="1"/>
      </rPr>
      <t>5 female (56%)</t>
    </r>
    <r>
      <rPr>
        <sz val="11"/>
        <color indexed="8"/>
        <rFont val="Times New Roman"/>
        <family val="1"/>
      </rPr>
      <t xml:space="preserve">
</t>
    </r>
    <r>
      <rPr>
        <b/>
        <sz val="11"/>
        <color rgb="FF000000"/>
        <rFont val="Times New Roman"/>
        <family val="1"/>
      </rPr>
      <t>Contractor staff for Grünau construction:
Male 100%</t>
    </r>
    <r>
      <rPr>
        <sz val="11"/>
        <color indexed="8"/>
        <rFont val="Times New Roman"/>
        <family val="1"/>
      </rPr>
      <t xml:space="preserve">
Female 0%
</t>
    </r>
    <r>
      <rPr>
        <b/>
        <sz val="11"/>
        <color rgb="FF000000"/>
        <rFont val="Times New Roman"/>
        <family val="1"/>
      </rPr>
      <t xml:space="preserve">Temporary local labourers and security staff recruited for Grünau construction:
</t>
    </r>
    <r>
      <rPr>
        <sz val="11"/>
        <color indexed="8"/>
        <rFont val="Times New Roman"/>
        <family val="1"/>
      </rPr>
      <t>15, all male (100%)</t>
    </r>
  </si>
  <si>
    <t>A gender balanced group of tertiary institution students to gain hand-on experience in all aspects of plant establishment.</t>
  </si>
  <si>
    <r>
      <rPr>
        <b/>
        <sz val="11"/>
        <color theme="1"/>
        <rFont val="Times New Roman"/>
        <family val="1"/>
      </rPr>
      <t>Outcome 3:</t>
    </r>
    <r>
      <rPr>
        <sz val="11"/>
        <color theme="1"/>
        <rFont val="Times New Roman"/>
        <family val="1"/>
      </rPr>
      <t xml:space="preserve">
Knowledge and understanding of operating the plants and of adjusting the treatment train to achieve required quality of water.</t>
    </r>
  </si>
  <si>
    <r>
      <rPr>
        <b/>
        <sz val="11"/>
        <color theme="1"/>
        <rFont val="Times New Roman"/>
        <family val="1"/>
      </rPr>
      <t>Indicator 3.4:</t>
    </r>
    <r>
      <rPr>
        <sz val="11"/>
        <color theme="1"/>
        <rFont val="Times New Roman"/>
        <family val="1"/>
      </rPr>
      <t xml:space="preserve">
Involvement of a gender balanced group of tertiary institution students in all aspects of plant establishment to gain hands-on experience.</t>
    </r>
  </si>
  <si>
    <r>
      <rPr>
        <b/>
        <sz val="11"/>
        <color theme="1"/>
        <rFont val="Times New Roman"/>
        <family val="1"/>
      </rPr>
      <t>Target 3.4:</t>
    </r>
    <r>
      <rPr>
        <sz val="11"/>
        <color theme="1"/>
        <rFont val="Times New Roman"/>
        <family val="1"/>
      </rPr>
      <t xml:space="preserve">
5 engineering university students; 2 females and 1 male for Bethanie; 1 female and 1 male for Grünau. </t>
    </r>
  </si>
  <si>
    <r>
      <t xml:space="preserve">Indicator 3.4:
Good
Trade students assigned to Grunau Project:
</t>
    </r>
    <r>
      <rPr>
        <sz val="11"/>
        <color theme="1"/>
        <rFont val="Times New Roman"/>
        <family val="1"/>
      </rPr>
      <t>3 female (60%)
2 male (40%)</t>
    </r>
  </si>
  <si>
    <t>An equal number of male and female students to be exposed on site to gain awareness of climate change, the objectives, principles and social effects of the project.</t>
  </si>
  <si>
    <r>
      <rPr>
        <b/>
        <sz val="11"/>
        <color theme="1"/>
        <rFont val="Times New Roman"/>
        <family val="1"/>
      </rPr>
      <t>Outcome 4.4:</t>
    </r>
    <r>
      <rPr>
        <sz val="11"/>
        <color theme="1"/>
        <rFont val="Times New Roman"/>
        <family val="1"/>
      </rPr>
      <t xml:space="preserve">
Greater awareness among students of increasing climate change resilience through desalination and renewable energy.</t>
    </r>
  </si>
  <si>
    <r>
      <rPr>
        <b/>
        <sz val="11"/>
        <color theme="1"/>
        <rFont val="Times New Roman"/>
        <family val="1"/>
      </rPr>
      <t>Indicator 4.4:</t>
    </r>
    <r>
      <rPr>
        <sz val="11"/>
        <color theme="1"/>
        <rFont val="Times New Roman"/>
        <family val="1"/>
      </rPr>
      <t xml:space="preserve">
Number of tertiary social and environmental students who went on site visits, were involved in surveys and who became aware of and understand the objectives of the project, the principles of desalination, renewable energy, and the associated social effects on the beneficiaries. </t>
    </r>
  </si>
  <si>
    <r>
      <rPr>
        <b/>
        <sz val="11"/>
        <color theme="1"/>
        <rFont val="Times New Roman"/>
        <family val="1"/>
      </rPr>
      <t>Target 4.4:</t>
    </r>
    <r>
      <rPr>
        <sz val="11"/>
        <color theme="1"/>
        <rFont val="Times New Roman"/>
        <family val="1"/>
      </rPr>
      <t xml:space="preserve">
6 students at Bethanie and 4 at Grünau, equal number of males and females at each site.</t>
    </r>
  </si>
  <si>
    <r>
      <t xml:space="preserve">Indicator 4.4:
Good.
</t>
    </r>
    <r>
      <rPr>
        <sz val="11"/>
        <color theme="1"/>
        <rFont val="Times New Roman"/>
        <family val="1"/>
      </rPr>
      <t xml:space="preserve">First activity to take place once travel and assembly restrictions under Covid-19 have been lifted.
Students have been identified.
NUST students:
Male 2 (33%)
Female 4 (67%)
UNAM students:
Male 3 (60%)
Female 2 (40%)
All students:
Male 5 (45%)
</t>
    </r>
    <r>
      <rPr>
        <b/>
        <sz val="11"/>
        <color theme="1"/>
        <rFont val="Times New Roman"/>
        <family val="1"/>
      </rPr>
      <t>Female 6 (65%)</t>
    </r>
    <r>
      <rPr>
        <sz val="11"/>
        <color theme="1"/>
        <rFont val="Times New Roman"/>
        <family val="1"/>
      </rPr>
      <t xml:space="preserve">
Total 11
</t>
    </r>
    <r>
      <rPr>
        <b/>
        <sz val="11"/>
        <color theme="1"/>
        <rFont val="Times New Roman"/>
        <family val="1"/>
      </rPr>
      <t xml:space="preserve">
</t>
    </r>
  </si>
  <si>
    <t>Reduction in skin and scalp afflictions among mothers and their children due to improvement of water quality.</t>
  </si>
  <si>
    <r>
      <rPr>
        <b/>
        <sz val="11"/>
        <color theme="1"/>
        <rFont val="Times New Roman"/>
        <family val="1"/>
      </rPr>
      <t>Outcome 5.3:</t>
    </r>
    <r>
      <rPr>
        <sz val="11"/>
        <color theme="1"/>
        <rFont val="Times New Roman"/>
        <family val="1"/>
      </rPr>
      <t xml:space="preserve">
Skin and scalp afflictions such as itching due to hardness of water is reduced.</t>
    </r>
  </si>
  <si>
    <r>
      <rPr>
        <b/>
        <sz val="11"/>
        <color theme="1"/>
        <rFont val="Times New Roman"/>
        <family val="1"/>
      </rPr>
      <t>Indicator 5.3:</t>
    </r>
    <r>
      <rPr>
        <sz val="11"/>
        <color theme="1"/>
        <rFont val="Times New Roman"/>
        <family val="1"/>
      </rPr>
      <t xml:space="preserve">
Percentage of sample population consisting of mothers and their children complaining of afflictions ascribed to water supplied.</t>
    </r>
  </si>
  <si>
    <r>
      <rPr>
        <b/>
        <sz val="11"/>
        <color theme="1"/>
        <rFont val="Times New Roman"/>
        <family val="1"/>
      </rPr>
      <t>Baseline 5.3:</t>
    </r>
    <r>
      <rPr>
        <sz val="11"/>
        <color theme="1"/>
        <rFont val="Times New Roman"/>
        <family val="1"/>
      </rPr>
      <t xml:space="preserve">
To be established by survey of sample population at project inception.</t>
    </r>
  </si>
  <si>
    <r>
      <rPr>
        <b/>
        <sz val="11"/>
        <color theme="1"/>
        <rFont val="Times New Roman"/>
        <family val="1"/>
      </rPr>
      <t>Target 5.3:</t>
    </r>
    <r>
      <rPr>
        <sz val="11"/>
        <color theme="1"/>
        <rFont val="Times New Roman"/>
        <family val="1"/>
      </rPr>
      <t xml:space="preserve">
Complaints by sample population reduced by 50% after first year of piloting.</t>
    </r>
  </si>
  <si>
    <r>
      <t xml:space="preserve">Indicator 4.5:
Poor
</t>
    </r>
    <r>
      <rPr>
        <sz val="11"/>
        <color theme="1"/>
        <rFont val="Times New Roman"/>
        <family val="1"/>
      </rPr>
      <t>Survey did not include establishment of baseline and has still not been done due to Covid-19 restrictions on travel</t>
    </r>
    <r>
      <rPr>
        <b/>
        <sz val="11"/>
        <color theme="1"/>
        <rFont val="Times New Roman"/>
        <family val="1"/>
      </rPr>
      <t xml:space="preserve"> and assembly of people.</t>
    </r>
  </si>
  <si>
    <t xml:space="preserve"> SECTION 2: QUALITY DURING IMPLEMENTATION AND AT EXIT [4]</t>
  </si>
  <si>
    <t>List gender equality and women's empowerment issues encountered during implementation of the project/programme. For each gender equality and women's empowerment issue describe the progress that was made as well as the results. [5]</t>
  </si>
  <si>
    <t xml:space="preserve">Gender equality and women's empowerment issues [6] </t>
  </si>
  <si>
    <t>Acquisition and dissemination of knowledge is the prime objective of the project. Non-discrimination of women is a guiding principle in selection of trainees to acquire knowledge on desalination and renewable energy and in qualified staff involved in project execution.</t>
  </si>
  <si>
    <r>
      <rPr>
        <b/>
        <sz val="11"/>
        <color theme="1"/>
        <rFont val="Times New Roman"/>
        <family val="1"/>
      </rPr>
      <t xml:space="preserve">Good </t>
    </r>
    <r>
      <rPr>
        <sz val="11"/>
        <color theme="1"/>
        <rFont val="Times New Roman"/>
        <family val="1"/>
      </rPr>
      <t xml:space="preserve">for qualified professional staff.
</t>
    </r>
    <r>
      <rPr>
        <b/>
        <sz val="11"/>
        <color theme="1"/>
        <rFont val="Times New Roman"/>
        <family val="1"/>
      </rPr>
      <t>Good</t>
    </r>
    <r>
      <rPr>
        <sz val="11"/>
        <color theme="1"/>
        <rFont val="Times New Roman"/>
        <family val="1"/>
      </rPr>
      <t xml:space="preserve"> for EE trainee staff.
</t>
    </r>
    <r>
      <rPr>
        <b/>
        <sz val="11"/>
        <color theme="1"/>
        <rFont val="Times New Roman"/>
        <family val="1"/>
      </rPr>
      <t>Good</t>
    </r>
    <r>
      <rPr>
        <sz val="11"/>
        <color theme="1"/>
        <rFont val="Times New Roman"/>
        <family val="1"/>
      </rPr>
      <t xml:space="preserve"> for tertiary and trade students.
</t>
    </r>
    <r>
      <rPr>
        <b/>
        <sz val="11"/>
        <color theme="1"/>
        <rFont val="Times New Roman"/>
        <family val="1"/>
      </rPr>
      <t>Poor</t>
    </r>
    <r>
      <rPr>
        <sz val="11"/>
        <color theme="1"/>
        <rFont val="Times New Roman"/>
        <family val="1"/>
      </rPr>
      <t xml:space="preserve"> for contractor staff for Grünau construction.
</t>
    </r>
    <r>
      <rPr>
        <b/>
        <sz val="11"/>
        <color theme="1"/>
        <rFont val="Times New Roman"/>
        <family val="1"/>
      </rPr>
      <t>Poor</t>
    </r>
    <r>
      <rPr>
        <sz val="11"/>
        <color theme="1"/>
        <rFont val="Times New Roman"/>
        <family val="1"/>
      </rPr>
      <t xml:space="preserve"> for temporary local labourers and security staff at Grünau construction site.</t>
    </r>
  </si>
  <si>
    <t xml:space="preserve">1. Contractual agreement between the NIE and the EE stipulates that:
"Where the environmental, social and gender assessment identifies environmental, social or gender risks, produce an environmental and social management plan that accompanies the assessment and that identifies those measures necessary to avoid, minimise, or mitigate the potential environmental, social and gender risks"
2. Project activities 3.4 and 4.5 indicate the requirement for gender balance
3. DRFN's ESP&amp;G policy/manual has been made publicly available on its website
4. The NIE requested the EE to implement the public consultation/communication programme and the appointment of the Programme Public Relations Coordinator and the Gender and Social Expert as respectively proposed in the original project proposal (Environmental and Social Management Plan for Bethanie, Annexure 4, page 106) and in Table 38 on page 105.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</si>
  <si>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</si>
  <si>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1. Contractual agreement between the NIE and the EE stipulates that:
"Where the environmental, social and gender assessment identifies environmental, social or gender risks, produce an environmental and social management plan that accompanies the assessment and that identifies those measures necessary to avoid, minimise, or mitigate the potential environmental, social and gender risks"
2. Project indicators 2.2, 3.4, 4.4 and 5.3 have gender-responsive elements. Progress with achievement of the indicator targets is indicated in Section 1 of this sheet and in the sheet "Project Indicators".</t>
  </si>
  <si>
    <t>Have the implementation arrangements at the EE(s) been effective during the reporting period? [7]</t>
  </si>
  <si>
    <t>Partially.
Arrangements for women's empowerment pertaining to EE qualified staff and trainees taking part in project execution are good. Same applies to EE staff attending training course. Arrangements pertaining to involvement of female beneficiaries in assembly of social data is unsatisfactory.</t>
  </si>
  <si>
    <t xml:space="preserve">The NIE requested the EE to implement the public consultation/communication programme and the appointment of the Programme Public Relations Coordinator and the Gender and Social Expert as respectively proposed in the original project proposal (Environmental and Social Management Plan for Bethanie, Annexure 4, page 106) and in Table 38 on page 105. </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</si>
  <si>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</si>
  <si>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</si>
  <si>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None received during the reporting period</t>
  </si>
  <si>
    <t>Component 1: Development of pilot desalination plants at Bethanie and Grünau</t>
  </si>
  <si>
    <t>Completion on 31 July 2020
(end of Year 2)</t>
  </si>
  <si>
    <r>
      <rPr>
        <b/>
        <sz val="11"/>
        <color rgb="FF000000"/>
        <rFont val="Times New Roman"/>
        <family val="1"/>
      </rPr>
      <t xml:space="preserve">Grünau: behind schedule by 2.5 months
</t>
    </r>
    <r>
      <rPr>
        <sz val="11"/>
        <color indexed="8"/>
        <rFont val="Times New Roman"/>
        <family val="1"/>
      </rPr>
      <t xml:space="preserve">&gt; Contractor appointed
   13 January 2020
&gt; Site hand-over
   20 February 2020
&gt; Construction in progress,
   completion foreseen
   mid-October 2020
&gt; Estimated delay due to
   Covid-19 of 55 days
</t>
    </r>
    <r>
      <rPr>
        <b/>
        <sz val="11"/>
        <color rgb="FF000000"/>
        <rFont val="Times New Roman"/>
        <family val="1"/>
      </rPr>
      <t xml:space="preserve">Bethanie: behind schedule by estimated 13 months
</t>
    </r>
    <r>
      <rPr>
        <sz val="11"/>
        <color rgb="FF000000"/>
        <rFont val="Times New Roman"/>
        <family val="1"/>
      </rPr>
      <t xml:space="preserve">&gt; Contractor not yet appointed by end of Year 2 </t>
    </r>
  </si>
  <si>
    <t>Grünau: U
Bethanie: HU</t>
  </si>
  <si>
    <t>Component 2: Development of pilot hybrid renewable energy plants at Bethanie and Grünau</t>
  </si>
  <si>
    <t>Component 3: Testing and commissioning of plants &amp; training of staff and students</t>
  </si>
  <si>
    <r>
      <t xml:space="preserve">Grünau: behind schedule by approximately 3 months
</t>
    </r>
    <r>
      <rPr>
        <sz val="11"/>
        <color rgb="FF000000"/>
        <rFont val="Times New Roman"/>
        <family val="1"/>
      </rPr>
      <t xml:space="preserve">&gt; Testing and commissioning now
   scheduled for mid-October 2020
&gt; Reliability run by contractor
   scheduled for mid-October 2020
   to mid-January 2021
&gt; Training is ahead of schedule
</t>
    </r>
    <r>
      <rPr>
        <b/>
        <sz val="11"/>
        <color rgb="FF000000"/>
        <rFont val="Times New Roman"/>
        <family val="1"/>
      </rPr>
      <t xml:space="preserve">Bethanie: behind schedule by approximately 13.5 months
</t>
    </r>
    <r>
      <rPr>
        <sz val="11"/>
        <color rgb="FF000000"/>
        <rFont val="Times New Roman"/>
        <family val="1"/>
      </rPr>
      <t>&gt; Testing and commissioning now
   scheduled for mid-September
   2021
&gt;  Reliability run by contractor
   scheduled for mid-September
   2021 to mid-December 2021
&gt; Training could not start since
   there is no infrastructure</t>
    </r>
  </si>
  <si>
    <t>Component 4: Piloting of the plants at Bethanie and Grünau</t>
  </si>
  <si>
    <t>Execution 01 August 2020
to 31 July 2022
(Year 1 and Year 2)</t>
  </si>
  <si>
    <t>As above</t>
  </si>
  <si>
    <t>Component 5: Supply good quality water to the communities at the two project sites during piloting of the plants</t>
  </si>
  <si>
    <t>Component 6: Sensitise project beneficiaries and local stakeholders at Bethanie and Grünau</t>
  </si>
  <si>
    <t>Execution throughout project period</t>
  </si>
  <si>
    <r>
      <rPr>
        <b/>
        <sz val="11"/>
        <color rgb="FF000000"/>
        <rFont val="Times New Roman"/>
        <family val="1"/>
      </rPr>
      <t xml:space="preserve">No activities carried out since completion of EIAs
</t>
    </r>
    <r>
      <rPr>
        <sz val="11"/>
        <color rgb="FF000000"/>
        <rFont val="Times New Roman"/>
        <family val="1"/>
      </rPr>
      <t>&gt; At Grünau closure of schools
   and restrictions on travel and
   assembly of people due to
   Covid-19 have prevented
   execution of activities
&gt; At Bethanie, delay in start of
   construction precluded
   execution of activities</t>
    </r>
  </si>
  <si>
    <t>Component 7: Information and knowledge dissemination</t>
  </si>
  <si>
    <t>Execution primarily during Year 3 and Year 4 of project</t>
  </si>
  <si>
    <t>Virtually no activities required
during Year 2</t>
  </si>
  <si>
    <t>Dr Martin B Schneider</t>
  </si>
  <si>
    <t>ESIA and ESMP approved and Environmental Clearance Certificate issued</t>
  </si>
  <si>
    <t>Achieved
19 December 2019</t>
  </si>
  <si>
    <t>Tenders advertised for construction at both sites</t>
  </si>
  <si>
    <t>Achieved
15 August 2019</t>
  </si>
  <si>
    <t>Contractor appointed for construction at Grünau</t>
  </si>
  <si>
    <t>Achieved
13 January 2020</t>
  </si>
  <si>
    <t>Contractor appointed for construction at Bethanie</t>
  </si>
  <si>
    <t>Achieved
07 September 2020</t>
  </si>
  <si>
    <t>Construction of works starts at Grünau</t>
  </si>
  <si>
    <t>Achieved
28 January 2020</t>
  </si>
  <si>
    <t>Construction of works starts at Bethanie</t>
  </si>
  <si>
    <t>Foreseen for
01 October 2020</t>
  </si>
  <si>
    <t>Do testing &amp; commissioning of works at Grünau</t>
  </si>
  <si>
    <t>Foreseen for
14 October 2020</t>
  </si>
  <si>
    <t>Do testing &amp; commissioning of works at Bethanie</t>
  </si>
  <si>
    <t>Foreseen for
30 August 2021</t>
  </si>
  <si>
    <t>Start operation and piloting of plants at Grünau</t>
  </si>
  <si>
    <t>Start operation and piloting of plants at Bethanie</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</si>
  <si>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</si>
  <si>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Type of Indicator (indicators towards Objectives, Outcomes, etc.…)</t>
  </si>
  <si>
    <t>Objective 1: Acquire knowledge and skills on how to effectively and efficiently desalinate poor quality groundwater on a small scale using RO technology and hybrid renewable energy technology that can be applied to improve the resilience of rural communities against climate change</t>
  </si>
  <si>
    <r>
      <rPr>
        <b/>
        <sz val="11"/>
        <color rgb="FF000000"/>
        <rFont val="Times New Roman"/>
        <family val="1"/>
      </rPr>
      <t>Outcome 1:</t>
    </r>
    <r>
      <rPr>
        <sz val="11"/>
        <color indexed="8"/>
        <rFont val="Times New Roman"/>
        <family val="1"/>
      </rPr>
      <t xml:space="preserve">
Knowledge of the design, construction and installation of small </t>
    </r>
    <r>
      <rPr>
        <b/>
        <sz val="11"/>
        <color rgb="FF000000"/>
        <rFont val="Times New Roman"/>
        <family val="1"/>
      </rPr>
      <t>desalination plants</t>
    </r>
    <r>
      <rPr>
        <sz val="11"/>
        <color indexed="8"/>
        <rFont val="Times New Roman"/>
        <family val="1"/>
      </rPr>
      <t xml:space="preserve"> using RO technology.</t>
    </r>
  </si>
  <si>
    <r>
      <rPr>
        <b/>
        <sz val="11"/>
        <color rgb="FF000000"/>
        <rFont val="Times New Roman"/>
        <family val="1"/>
      </rPr>
      <t>Indicator 1.1:</t>
    </r>
    <r>
      <rPr>
        <sz val="11"/>
        <color rgb="FF000000"/>
        <rFont val="Times New Roman"/>
        <family val="1"/>
      </rPr>
      <t xml:space="preserve">
The technical knowledge to plan, design, and construct small-scale desalination plants using RO technology.
</t>
    </r>
    <r>
      <rPr>
        <b/>
        <sz val="11"/>
        <color rgb="FF000000"/>
        <rFont val="Times New Roman"/>
        <family val="1"/>
      </rPr>
      <t>Indicator 1.2:</t>
    </r>
    <r>
      <rPr>
        <sz val="11"/>
        <color rgb="FF000000"/>
        <rFont val="Times New Roman"/>
        <family val="1"/>
      </rPr>
      <t xml:space="preserve">
 Number of plants design prepared.
</t>
    </r>
  </si>
  <si>
    <r>
      <rPr>
        <b/>
        <sz val="11"/>
        <color rgb="FF000000"/>
        <rFont val="Times New Roman"/>
        <family val="1"/>
      </rPr>
      <t>Baseline 1:</t>
    </r>
    <r>
      <rPr>
        <sz val="11"/>
        <color rgb="FF000000"/>
        <rFont val="Times New Roman"/>
        <family val="1"/>
      </rPr>
      <t xml:space="preserve">
The existing NamWater knowledge relates to experimental micro-plants using RO technology conducted at (Epukiro Post 3 and Bethanie).
No information about the membrane technology operating on renewable resource exists.
CuveWaters international project team installed four different types of small-scale groundwater thermal desalination plants in the Omusati Region at Amarika and Akutsima but not operated with renewable energy.</t>
    </r>
  </si>
  <si>
    <r>
      <rPr>
        <b/>
        <sz val="11"/>
        <color rgb="FF000000"/>
        <rFont val="Times New Roman"/>
        <family val="1"/>
      </rPr>
      <t>Progress 1:</t>
    </r>
    <r>
      <rPr>
        <sz val="11"/>
        <color indexed="8"/>
        <rFont val="Times New Roman"/>
        <family val="1"/>
      </rPr>
      <t xml:space="preserve">
Target 1 is being pursued and will be achieved when construction is complete.
Construction site establishment at Grünau took place in mid-March 2020 and plant commissioning is currently scheduled for mid-October 2020 after approximately 53 days of delay was experienced due to Covid-19 lockdown.
Award of the construction tender for Bethanie was cancelled in March 2020. The tender was re-advertised with closing date 07 August 2020.
 Acquisition of the following knowledge under</t>
    </r>
    <r>
      <rPr>
        <b/>
        <sz val="11"/>
        <color rgb="FF000000"/>
        <rFont val="Times New Roman"/>
        <family val="1"/>
      </rPr>
      <t xml:space="preserve"> Indicator 1.1 (Target 1.1) </t>
    </r>
    <r>
      <rPr>
        <sz val="11"/>
        <color indexed="8"/>
        <rFont val="Times New Roman"/>
        <family val="1"/>
      </rPr>
      <t xml:space="preserve">has been demonstrated for both desalination plants:
1. Planning
2. Concept design
3. Preliminary design
3. Construction specifications
4. Construction procurement documentation
5. Technical and financial evaluation of bids
At Grünau knowledge was acquired on construction/installatiof the civil, mechanical and electrical elements of the treatment plant. 
</t>
    </r>
  </si>
  <si>
    <r>
      <rPr>
        <b/>
        <sz val="11"/>
        <color rgb="FF000000"/>
        <rFont val="Times New Roman"/>
        <family val="1"/>
      </rPr>
      <t>Target 1.1:
(Achievement in progress)</t>
    </r>
    <r>
      <rPr>
        <sz val="11"/>
        <color indexed="8"/>
        <rFont val="Times New Roman"/>
        <family val="1"/>
      </rPr>
      <t xml:space="preserve">
Demonstration by NamWater that the technical knowledge has been acquired by establishing 2 small-scale desalination plants using RO technology.
</t>
    </r>
    <r>
      <rPr>
        <b/>
        <sz val="11"/>
        <color rgb="FF000000"/>
        <rFont val="Times New Roman"/>
        <family val="1"/>
      </rPr>
      <t xml:space="preserve">Target 1.2:
(Achieved)
</t>
    </r>
    <r>
      <rPr>
        <sz val="11"/>
        <color rgb="FF000000"/>
        <rFont val="Times New Roman"/>
        <family val="1"/>
      </rPr>
      <t>Complete design of two plants</t>
    </r>
  </si>
  <si>
    <r>
      <rPr>
        <b/>
        <sz val="11"/>
        <color rgb="FF000000"/>
        <rFont val="Times New Roman"/>
        <family val="1"/>
      </rPr>
      <t>Outcome 2:</t>
    </r>
    <r>
      <rPr>
        <sz val="11"/>
        <color indexed="8"/>
        <rFont val="Times New Roman"/>
        <family val="1"/>
      </rPr>
      <t xml:space="preserve">
Knowledge of the design, construction and installation of hybrid renewable </t>
    </r>
    <r>
      <rPr>
        <b/>
        <sz val="11"/>
        <color rgb="FF000000"/>
        <rFont val="Times New Roman"/>
        <family val="1"/>
      </rPr>
      <t>energy plants</t>
    </r>
    <r>
      <rPr>
        <sz val="11"/>
        <color indexed="8"/>
        <rFont val="Times New Roman"/>
        <family val="1"/>
      </rPr>
      <t xml:space="preserve"> to power small desalination plants.</t>
    </r>
  </si>
  <si>
    <r>
      <rPr>
        <b/>
        <sz val="11"/>
        <color rgb="FF000000"/>
        <rFont val="Times New Roman"/>
        <family val="1"/>
      </rPr>
      <t>Indicator 2.1:</t>
    </r>
    <r>
      <rPr>
        <sz val="11"/>
        <color rgb="FF000000"/>
        <rFont val="Times New Roman"/>
        <family val="1"/>
      </rPr>
      <t xml:space="preserve">
The technical knowledge to plan, design, and install hybrid renewable energy (sun/wind) systems to power small-scale desalination plants.
</t>
    </r>
  </si>
  <si>
    <r>
      <rPr>
        <b/>
        <sz val="11"/>
        <color rgb="FF000000"/>
        <rFont val="Times New Roman"/>
        <family val="1"/>
      </rPr>
      <t>Baseline 2:</t>
    </r>
    <r>
      <rPr>
        <sz val="11"/>
        <color indexed="8"/>
        <rFont val="Times New Roman"/>
        <family val="1"/>
      </rPr>
      <t xml:space="preserve">
The existing NamWater knowledge relates to application of photovoltaics for powering communication equipment and borehole pumps.</t>
    </r>
  </si>
  <si>
    <r>
      <rPr>
        <b/>
        <sz val="11"/>
        <color rgb="FF000000"/>
        <rFont val="Times New Roman"/>
        <family val="1"/>
      </rPr>
      <t>Progress 2.1:</t>
    </r>
    <r>
      <rPr>
        <sz val="11"/>
        <color indexed="8"/>
        <rFont val="Times New Roman"/>
        <family val="1"/>
      </rPr>
      <t xml:space="preserve">
Target 2 is being pursued and will be achieved when construction is complete.
Construction site establishment at Grünau took place in mid-March 2020 and plant commissioning is currently scheduled for mid-October 2020 after approximately 53 days of delay was experienced due to Covid-19 lockdown.
Award of the construction tender for Bethanie was cancelled in March 2020. The tender was re-advertised with closing date 07 August 2020.
Acquisition of the following knowledge under Indicator 1.1 (Target 1.1) has been demonstrated for both plants:
1. Planning
2. Concept design
3. Preliminary design
3. Construction specifications
4. Construction procurement documentation
5. Technical and financial evaluation of bids
At Grünau knowledge was acquired on construction/installatiof the civil, mechanical and electrical elements of the power plant. </t>
    </r>
  </si>
  <si>
    <r>
      <rPr>
        <b/>
        <sz val="11"/>
        <color rgb="FF000000"/>
        <rFont val="Times New Roman"/>
        <family val="1"/>
      </rPr>
      <t>Target 2.1:
(Achievement in progress)</t>
    </r>
    <r>
      <rPr>
        <sz val="11"/>
        <color indexed="8"/>
        <rFont val="Times New Roman"/>
        <family val="1"/>
      </rPr>
      <t xml:space="preserve">
Demonstration by NamWater that the technical knowledge has been acquired by establishing two hybrid renewable energy (sun/wind) systems to power small-scale desalination plants.</t>
    </r>
  </si>
  <si>
    <r>
      <rPr>
        <b/>
        <sz val="11"/>
        <color rgb="FF000000"/>
        <rFont val="Times New Roman"/>
        <family val="1"/>
      </rPr>
      <t>Indicator 2.2:</t>
    </r>
    <r>
      <rPr>
        <sz val="11"/>
        <color rgb="FF000000"/>
        <rFont val="Times New Roman"/>
        <family val="1"/>
      </rPr>
      <t xml:space="preserve">
Number of women </t>
    </r>
    <r>
      <rPr>
        <strike/>
        <sz val="11"/>
        <color rgb="FF000000"/>
        <rFont val="Times New Roman"/>
        <family val="1"/>
      </rPr>
      <t xml:space="preserve">and children </t>
    </r>
    <r>
      <rPr>
        <sz val="11"/>
        <color rgb="FF000000"/>
        <rFont val="Times New Roman"/>
        <family val="1"/>
      </rPr>
      <t xml:space="preserve">participation in the development and installation of the plants.
</t>
    </r>
  </si>
  <si>
    <r>
      <t xml:space="preserve"> </t>
    </r>
    <r>
      <rPr>
        <b/>
        <sz val="11"/>
        <color rgb="FF000000"/>
        <rFont val="Times New Roman"/>
        <family val="1"/>
      </rPr>
      <t>Indicator 2.2</t>
    </r>
    <r>
      <rPr>
        <sz val="11"/>
        <color indexed="8"/>
        <rFont val="Times New Roman"/>
        <family val="1"/>
      </rPr>
      <t>:
EE staff :
Project management and execution:
9 male (75%),
3 female (25%)
In training/capacity building:
2 male (25%)
6 female (75%)
Engineering consultant staff:
3 male (60%)
2 female (40%)
Environmental consultant team:
4 male (44%)
5 female (56%)
Contractor staff for Grünau construction:
Male 100%
Female 0%</t>
    </r>
  </si>
  <si>
    <t>Target 2.2:
(No target set)</t>
  </si>
  <si>
    <r>
      <rPr>
        <b/>
        <sz val="11"/>
        <color rgb="FF000000"/>
        <rFont val="Times New Roman"/>
        <family val="1"/>
      </rPr>
      <t>Indicator 2.3:</t>
    </r>
    <r>
      <rPr>
        <sz val="11"/>
        <color rgb="FF000000"/>
        <rFont val="Times New Roman"/>
        <family val="1"/>
      </rPr>
      <t xml:space="preserve">
Number of renewable energy plants units installed.</t>
    </r>
  </si>
  <si>
    <r>
      <rPr>
        <b/>
        <sz val="11"/>
        <color rgb="FF000000"/>
        <rFont val="Times New Roman"/>
        <family val="1"/>
      </rPr>
      <t>Indicator 2.3:</t>
    </r>
    <r>
      <rPr>
        <sz val="11"/>
        <color indexed="8"/>
        <rFont val="Times New Roman"/>
        <family val="1"/>
      </rPr>
      <t xml:space="preserve">
No installation has yet been completed. Installation of one is in progress, to be completed early October 2020.</t>
    </r>
  </si>
  <si>
    <r>
      <rPr>
        <b/>
        <sz val="11"/>
        <color rgb="FF000000"/>
        <rFont val="Times New Roman"/>
        <family val="1"/>
      </rPr>
      <t>Target 2.3:</t>
    </r>
    <r>
      <rPr>
        <sz val="11"/>
        <color indexed="8"/>
        <rFont val="Times New Roman"/>
        <family val="1"/>
      </rPr>
      <t xml:space="preserve">
2 energy plants to be installed</t>
    </r>
  </si>
  <si>
    <r>
      <rPr>
        <b/>
        <sz val="11"/>
        <color rgb="FF000000"/>
        <rFont val="Times New Roman"/>
        <family val="1"/>
      </rPr>
      <t>Outcome 3:</t>
    </r>
    <r>
      <rPr>
        <sz val="11"/>
        <color indexed="8"/>
        <rFont val="Times New Roman"/>
        <family val="1"/>
      </rPr>
      <t xml:space="preserve">
Knowledge and understanding of operating the plants and of adjusting the treatment train to achieve required quality of water.</t>
    </r>
  </si>
  <si>
    <r>
      <rPr>
        <b/>
        <sz val="11"/>
        <color rgb="FF000000"/>
        <rFont val="Times New Roman"/>
        <family val="1"/>
      </rPr>
      <t>Indicator 3.1:</t>
    </r>
    <r>
      <rPr>
        <sz val="11"/>
        <color indexed="8"/>
        <rFont val="Times New Roman"/>
        <family val="1"/>
      </rPr>
      <t xml:space="preserve">
Sufficient knowledge to commission the small-scale RO desalination plants powered by hybrid renewable energy (sun/wind) systems referred to in Indicator 1.1 above and to execute a reliability run of 3 months after commissioning.</t>
    </r>
  </si>
  <si>
    <r>
      <rPr>
        <b/>
        <sz val="11"/>
        <color rgb="FF000000"/>
        <rFont val="Times New Roman"/>
        <family val="1"/>
      </rPr>
      <t>Baseline 3:</t>
    </r>
    <r>
      <rPr>
        <sz val="11"/>
        <color indexed="8"/>
        <rFont val="Times New Roman"/>
        <family val="1"/>
      </rPr>
      <t xml:space="preserve">
The existing NamWater knowledge relates to experimental micro-plants using RO technology.</t>
    </r>
  </si>
  <si>
    <r>
      <rPr>
        <b/>
        <sz val="11"/>
        <color rgb="FF000000"/>
        <rFont val="Times New Roman"/>
        <family val="1"/>
      </rPr>
      <t>Progress 3.1:</t>
    </r>
    <r>
      <rPr>
        <sz val="11"/>
        <color indexed="8"/>
        <rFont val="Times New Roman"/>
        <family val="1"/>
      </rPr>
      <t xml:space="preserve">
Operation is to start after construction and commissioning of the plants. Construction at Grünau is scheduled for completion in early October 2020. Construction at Bethanie has not yet started.</t>
    </r>
  </si>
  <si>
    <r>
      <rPr>
        <b/>
        <sz val="11"/>
        <color rgb="FF000000"/>
        <rFont val="Times New Roman"/>
        <family val="1"/>
      </rPr>
      <t>Target 3.1:</t>
    </r>
    <r>
      <rPr>
        <sz val="11"/>
        <color indexed="8"/>
        <rFont val="Times New Roman"/>
        <family val="1"/>
      </rPr>
      <t xml:space="preserve">
Two commissioned desalination plants, powered by hybrid renewable energy (that have demonstrated the ability to produce blended desalinated water).</t>
    </r>
  </si>
  <si>
    <r>
      <rPr>
        <b/>
        <sz val="11"/>
        <color rgb="FF000000"/>
        <rFont val="Times New Roman"/>
        <family val="1"/>
      </rPr>
      <t>Indicator 3.2:</t>
    </r>
    <r>
      <rPr>
        <sz val="11"/>
        <color indexed="8"/>
        <rFont val="Times New Roman"/>
        <family val="1"/>
      </rPr>
      <t xml:space="preserve">
Trained operations and maintenance staff.</t>
    </r>
  </si>
  <si>
    <r>
      <rPr>
        <b/>
        <sz val="11"/>
        <color rgb="FF000000"/>
        <rFont val="Times New Roman"/>
        <family val="1"/>
      </rPr>
      <t>Progress 3.2:</t>
    </r>
    <r>
      <rPr>
        <sz val="11"/>
        <color indexed="8"/>
        <rFont val="Times New Roman"/>
        <family val="1"/>
      </rPr>
      <t xml:space="preserve">
Little progress towards achieving Target 3.2 - training is scheduled to take place during the 3-month reliability run after construction and commissioning.
Requirement for training has been specified in the construction tender.</t>
    </r>
  </si>
  <si>
    <r>
      <rPr>
        <b/>
        <sz val="11"/>
        <color rgb="FF000000"/>
        <rFont val="Times New Roman"/>
        <family val="1"/>
      </rPr>
      <t>Target 3.2:</t>
    </r>
    <r>
      <rPr>
        <sz val="11"/>
        <color indexed="8"/>
        <rFont val="Times New Roman"/>
        <family val="1"/>
      </rPr>
      <t xml:space="preserve">
5 trained water operators and 1 trained Level 2 water artisan.</t>
    </r>
  </si>
  <si>
    <r>
      <rPr>
        <b/>
        <sz val="11"/>
        <color rgb="FF000000"/>
        <rFont val="Times New Roman"/>
        <family val="1"/>
      </rPr>
      <t>Indicator 3.3:</t>
    </r>
    <r>
      <rPr>
        <sz val="11"/>
        <color indexed="8"/>
        <rFont val="Times New Roman"/>
        <family val="1"/>
      </rPr>
      <t xml:space="preserve">
Training, operations and maintenance manuals.</t>
    </r>
  </si>
  <si>
    <r>
      <rPr>
        <b/>
        <sz val="11"/>
        <color rgb="FF000000"/>
        <rFont val="Times New Roman"/>
        <family val="1"/>
      </rPr>
      <t>Progress 3.3:</t>
    </r>
    <r>
      <rPr>
        <sz val="11"/>
        <color indexed="8"/>
        <rFont val="Times New Roman"/>
        <family val="1"/>
      </rPr>
      <t xml:space="preserve">
Little progress towards achieving Target 3.3 - compilation of manuals is scheduled for execution towards end of construction.
Specification for manuals has been included in construction tender.</t>
    </r>
  </si>
  <si>
    <r>
      <rPr>
        <b/>
        <sz val="11"/>
        <color rgb="FF000000"/>
        <rFont val="Times New Roman"/>
        <family val="1"/>
      </rPr>
      <t>Target 3.3:</t>
    </r>
    <r>
      <rPr>
        <sz val="11"/>
        <color indexed="8"/>
        <rFont val="Times New Roman"/>
        <family val="1"/>
      </rPr>
      <t xml:space="preserve">
1 manual each for training, operations and maintenance.</t>
    </r>
  </si>
  <si>
    <t>Trade students assigned to Grunau Project:
3 female (60%)
2 male (40%)</t>
  </si>
  <si>
    <r>
      <rPr>
        <b/>
        <sz val="11"/>
        <color rgb="FF000000"/>
        <rFont val="Times New Roman"/>
        <family val="1"/>
      </rPr>
      <t>Indicator 3.4:</t>
    </r>
    <r>
      <rPr>
        <sz val="11"/>
        <color indexed="8"/>
        <rFont val="Times New Roman"/>
        <family val="1"/>
      </rPr>
      <t xml:space="preserve">
Involvement of a gender balanced group of tertiary institution students in all aspects of plant establishment to gain hands-on experience.</t>
    </r>
  </si>
  <si>
    <r>
      <rPr>
        <b/>
        <sz val="11"/>
        <color rgb="FF000000"/>
        <rFont val="Times New Roman"/>
        <family val="1"/>
      </rPr>
      <t>Progress 3.4:</t>
    </r>
    <r>
      <rPr>
        <sz val="11"/>
        <color indexed="8"/>
        <rFont val="Times New Roman"/>
        <family val="1"/>
      </rPr>
      <t xml:space="preserve">
5 male and 6 female university students have been identified who will become involved once Covid-19 restrictions are lifted.
5 trade students are taking part in construction of the Grünau plant. 
</t>
    </r>
  </si>
  <si>
    <r>
      <rPr>
        <b/>
        <sz val="11"/>
        <color rgb="FF000000"/>
        <rFont val="Times New Roman"/>
        <family val="1"/>
      </rPr>
      <t>Target 3.4:</t>
    </r>
    <r>
      <rPr>
        <sz val="11"/>
        <color indexed="8"/>
        <rFont val="Times New Roman"/>
        <family val="1"/>
      </rPr>
      <t xml:space="preserve">
5 engineering university students; 2 females and 1 male for Bethanie; 1 female and 1 male for Grünau. </t>
    </r>
  </si>
  <si>
    <t>In training/capacity building:
2 male (25%)
6 female (75%)</t>
  </si>
  <si>
    <r>
      <rPr>
        <b/>
        <sz val="11"/>
        <color rgb="FF000000"/>
        <rFont val="Times New Roman"/>
        <family val="1"/>
      </rPr>
      <t>Outcome 4.1:</t>
    </r>
    <r>
      <rPr>
        <sz val="11"/>
        <color indexed="8"/>
        <rFont val="Times New Roman"/>
        <family val="1"/>
      </rPr>
      <t xml:space="preserve">
Knowledge of how to optimize the design, construction, operation and maintenance of small RO desalination plants using hybrid power supplies.</t>
    </r>
  </si>
  <si>
    <r>
      <rPr>
        <b/>
        <sz val="11"/>
        <color rgb="FF000000"/>
        <rFont val="Times New Roman"/>
        <family val="1"/>
      </rPr>
      <t>Indicator 4.1:</t>
    </r>
    <r>
      <rPr>
        <sz val="11"/>
        <color indexed="8"/>
        <rFont val="Times New Roman"/>
        <family val="1"/>
      </rPr>
      <t xml:space="preserve">
2 optimised desalination plants, powered by hybrid renewable energy plants, yielding water of good quality in sufficient quantities.
Calculated cost of bulk water supplied, based on capital and operating cost, broken down to the level of RO plants, power plants and existing infrastructure.
A comprehensive set of information. 
Number of tertiary social and environmental students who went on site visits, and who became aware of and understand the objectives of the project, the principles of desalination, renewable energy, and the associated social effects on the beneficiaries. </t>
    </r>
  </si>
  <si>
    <r>
      <rPr>
        <b/>
        <sz val="11"/>
        <color rgb="FF000000"/>
        <rFont val="Times New Roman"/>
        <family val="1"/>
      </rPr>
      <t>Baseline 4.1:</t>
    </r>
    <r>
      <rPr>
        <sz val="11"/>
        <color indexed="8"/>
        <rFont val="Times New Roman"/>
        <family val="1"/>
      </rPr>
      <t xml:space="preserve">
The existing NamWater knowledge relates to experimental micro-plants using RO technology. No similar or comparable plants exist.
Water presently supplied does not comply with the Namibian quality standards for drinking water.</t>
    </r>
  </si>
  <si>
    <r>
      <rPr>
        <b/>
        <sz val="11"/>
        <color rgb="FF000000"/>
        <rFont val="Times New Roman"/>
        <family val="1"/>
      </rPr>
      <t>Progress 4.1:</t>
    </r>
    <r>
      <rPr>
        <sz val="11"/>
        <color indexed="8"/>
        <rFont val="Times New Roman"/>
        <family val="1"/>
      </rPr>
      <t xml:space="preserve">
No progress - operation is scheduled to start after commissioning.</t>
    </r>
  </si>
  <si>
    <r>
      <rPr>
        <b/>
        <sz val="11"/>
        <color rgb="FF000000"/>
        <rFont val="Times New Roman"/>
        <family val="1"/>
      </rPr>
      <t>Target 4.1:</t>
    </r>
    <r>
      <rPr>
        <sz val="11"/>
        <color rgb="FF000000"/>
        <rFont val="Times New Roman"/>
        <family val="1"/>
      </rPr>
      <t xml:space="preserve">
Bulk water delivered from terminal reservoir: 
• Chemical quality: 
o Daily measured conductivity compliant with water quality standards for 80% of tests during first year; thereafter compliant for 100% of tests</t>
    </r>
  </si>
  <si>
    <t>o Chemical analysis done in Windhoek compliant with water quality standards for 80% of tests during first 6 months, 90% of tests for second 6 months, for next year 100% compliant; analysis initially once per week, with period to be extended as dictated by results.</t>
  </si>
  <si>
    <t>• Microbiological quality:
o Free chlorine daily tested on site always to comply with Standard
o Microbiological analysis in Windhoek compliant with water quality standards for 100% of tests; analysis initially once per fortnight, with period to be extended as dictated by results.</t>
  </si>
  <si>
    <t>• Volume:
o Average supply capacity of 460 m3/day at Bethanie and 100 m3/day at Grünau
• Continuity of supply:
o No interruption of water supply, except for reduction in supply for 24 hours with advanced warning of 2 days in case of major maintenance</t>
  </si>
  <si>
    <r>
      <rPr>
        <b/>
        <sz val="11"/>
        <color rgb="FF000000"/>
        <rFont val="Times New Roman"/>
        <family val="1"/>
      </rPr>
      <t>Outcome 4.2:</t>
    </r>
    <r>
      <rPr>
        <sz val="11"/>
        <color indexed="8"/>
        <rFont val="Times New Roman"/>
        <family val="1"/>
      </rPr>
      <t xml:space="preserve">
Information on the cost of bulk water supply from the two project plants.</t>
    </r>
  </si>
  <si>
    <r>
      <rPr>
        <b/>
        <sz val="11"/>
        <color rgb="FF000000"/>
        <rFont val="Times New Roman"/>
        <family val="1"/>
      </rPr>
      <t>Indicator 4.2:</t>
    </r>
    <r>
      <rPr>
        <sz val="11"/>
        <color indexed="8"/>
        <rFont val="Times New Roman"/>
        <family val="1"/>
      </rPr>
      <t xml:space="preserve">
Calculated cost of bulk water supplied, based on capital, operational and maintenance cost, broken down to the level of RO plants, power plants and existing infrastructure.</t>
    </r>
  </si>
  <si>
    <r>
      <rPr>
        <b/>
        <sz val="11"/>
        <color rgb="FF000000"/>
        <rFont val="Times New Roman"/>
        <family val="1"/>
      </rPr>
      <t>Baseline 4.2:</t>
    </r>
    <r>
      <rPr>
        <sz val="11"/>
        <color indexed="8"/>
        <rFont val="Times New Roman"/>
        <family val="1"/>
      </rPr>
      <t xml:space="preserve">
No desalinated water is currently supplied at the two sites, thus there is no baseline. </t>
    </r>
  </si>
  <si>
    <r>
      <rPr>
        <b/>
        <sz val="11"/>
        <color rgb="FF000000"/>
        <rFont val="Times New Roman"/>
        <family val="1"/>
      </rPr>
      <t>Progress 4.2:</t>
    </r>
    <r>
      <rPr>
        <sz val="11"/>
        <color indexed="8"/>
        <rFont val="Times New Roman"/>
        <family val="1"/>
      </rPr>
      <t xml:space="preserve">
No progress - scheduled to be calculated at ends of first year and second year of plant operation.</t>
    </r>
  </si>
  <si>
    <r>
      <rPr>
        <b/>
        <sz val="11"/>
        <color rgb="FF000000"/>
        <rFont val="Times New Roman"/>
        <family val="1"/>
      </rPr>
      <t>Target 4.2:</t>
    </r>
    <r>
      <rPr>
        <sz val="11"/>
        <color indexed="8"/>
        <rFont val="Times New Roman"/>
        <family val="1"/>
      </rPr>
      <t xml:space="preserve">
Calculated at ends of first year and second year of piloting, as well as for the two-year period. Total unit cost to be less than 30% of what it would be to import the same volume of good quality water from a reliable source.</t>
    </r>
  </si>
  <si>
    <r>
      <rPr>
        <b/>
        <sz val="11"/>
        <color rgb="FF000000"/>
        <rFont val="Times New Roman"/>
        <family val="1"/>
      </rPr>
      <t>Outcome 4.3:</t>
    </r>
    <r>
      <rPr>
        <sz val="11"/>
        <color indexed="8"/>
        <rFont val="Times New Roman"/>
        <family val="1"/>
      </rPr>
      <t xml:space="preserve">
 Information on the technical and financial feasibility and viability of small-scale RO desalination plants powered by hybrid renewable energy (sun/wind) systems.</t>
    </r>
  </si>
  <si>
    <r>
      <rPr>
        <b/>
        <sz val="11"/>
        <color rgb="FF000000"/>
        <rFont val="Times New Roman"/>
        <family val="1"/>
      </rPr>
      <t>Indicator 4.3:</t>
    </r>
    <r>
      <rPr>
        <sz val="11"/>
        <color indexed="8"/>
        <rFont val="Times New Roman"/>
        <family val="1"/>
      </rPr>
      <t xml:space="preserve">
A comprehensive set of information. </t>
    </r>
  </si>
  <si>
    <r>
      <rPr>
        <b/>
        <sz val="11"/>
        <color rgb="FF000000"/>
        <rFont val="Times New Roman"/>
        <family val="1"/>
      </rPr>
      <t>Baseline 4.3</t>
    </r>
    <r>
      <rPr>
        <sz val="11"/>
        <color indexed="8"/>
        <rFont val="Times New Roman"/>
        <family val="1"/>
      </rPr>
      <t xml:space="preserve">
The existing NamWater information relates to experimental micro-plants using RO technology. No similar or comparable plants exist.</t>
    </r>
  </si>
  <si>
    <r>
      <rPr>
        <b/>
        <sz val="11"/>
        <color rgb="FF000000"/>
        <rFont val="Times New Roman"/>
        <family val="1"/>
      </rPr>
      <t>Progress 4.3:</t>
    </r>
    <r>
      <rPr>
        <sz val="11"/>
        <color indexed="8"/>
        <rFont val="Times New Roman"/>
        <family val="1"/>
      </rPr>
      <t xml:space="preserve">
Good progress has been made with generation of technical information relating to design and construction, as well as with information on construction costs. Technical and financial information pertaining to operation and maintenance can only be collected once the schemes have been commissioned.</t>
    </r>
  </si>
  <si>
    <r>
      <rPr>
        <b/>
        <sz val="11"/>
        <color rgb="FF000000"/>
        <rFont val="Times New Roman"/>
        <family val="1"/>
      </rPr>
      <t>Target 4.3:</t>
    </r>
    <r>
      <rPr>
        <sz val="11"/>
        <color indexed="8"/>
        <rFont val="Times New Roman"/>
        <family val="1"/>
      </rPr>
      <t xml:space="preserve">
A comprehensive report describing the technical and financial feasibility and viability of small-scale RO desalination plants powered by hybrid renewable energy (sun/wind) systems.</t>
    </r>
  </si>
  <si>
    <r>
      <rPr>
        <b/>
        <sz val="11"/>
        <color rgb="FF000000"/>
        <rFont val="Times New Roman"/>
        <family val="1"/>
      </rPr>
      <t>Outcome 4.4:</t>
    </r>
    <r>
      <rPr>
        <sz val="11"/>
        <color indexed="8"/>
        <rFont val="Times New Roman"/>
        <family val="1"/>
      </rPr>
      <t xml:space="preserve">
Greater awareness among students of increasing climate change resilience through desalination and renewable energy.</t>
    </r>
  </si>
  <si>
    <r>
      <rPr>
        <b/>
        <sz val="11"/>
        <color rgb="FF000000"/>
        <rFont val="Times New Roman"/>
        <family val="1"/>
      </rPr>
      <t>Indicator 4.4:</t>
    </r>
    <r>
      <rPr>
        <sz val="11"/>
        <color indexed="8"/>
        <rFont val="Times New Roman"/>
        <family val="1"/>
      </rPr>
      <t xml:space="preserve">
Number of tertiary social and environmental students who went on site visits, were involved in surveys and who became aware of and understand the objectives of the project, the principles of desalination, renewable energy, and the associated social effects on the beneficiaries. </t>
    </r>
  </si>
  <si>
    <r>
      <rPr>
        <b/>
        <sz val="11"/>
        <color rgb="FF000000"/>
        <rFont val="Times New Roman"/>
        <family val="1"/>
      </rPr>
      <t>Baseline 4.4:</t>
    </r>
    <r>
      <rPr>
        <sz val="11"/>
        <color indexed="8"/>
        <rFont val="Times New Roman"/>
        <family val="1"/>
      </rPr>
      <t xml:space="preserve">
No awareness based on practical exposure.</t>
    </r>
  </si>
  <si>
    <r>
      <rPr>
        <b/>
        <sz val="11"/>
        <color rgb="FF000000"/>
        <rFont val="Times New Roman"/>
        <family val="1"/>
      </rPr>
      <t>Progress 4.4:</t>
    </r>
    <r>
      <rPr>
        <sz val="11"/>
        <color indexed="8"/>
        <rFont val="Times New Roman"/>
        <family val="1"/>
      </rPr>
      <t xml:space="preserve">
First activities postponed due to Covid-19 restrictions on travel and assembly of people; to start once restrictions are lifted.
Students have been identified.
NUST students:
Male 2 (33%)
Female 4 (67%)
UNAM students:
Male 3 (60%)
Female 2 (40%)
All students:
Male 5 (45%)
Female 6 (65%)</t>
    </r>
  </si>
  <si>
    <r>
      <rPr>
        <b/>
        <sz val="11"/>
        <color rgb="FF000000"/>
        <rFont val="Times New Roman"/>
        <family val="1"/>
      </rPr>
      <t>Target 4.4:</t>
    </r>
    <r>
      <rPr>
        <sz val="11"/>
        <color indexed="8"/>
        <rFont val="Times New Roman"/>
        <family val="1"/>
      </rPr>
      <t xml:space="preserve">
6 students at Bethanie and 4 at Grünau, equal number of males and females at each site.</t>
    </r>
  </si>
  <si>
    <t>Objective 2: Positively impact the lives of vulnerable individuals and communities at two project sites, by supplying good quality water, raising awareness of the effects of climate change, promoting judicious use of water and explaining the need for water tariffs.</t>
  </si>
  <si>
    <r>
      <rPr>
        <b/>
        <sz val="11"/>
        <color rgb="FF000000"/>
        <rFont val="Times New Roman"/>
        <family val="1"/>
      </rPr>
      <t>Outcome 5:</t>
    </r>
    <r>
      <rPr>
        <sz val="11"/>
        <color indexed="8"/>
        <rFont val="Times New Roman"/>
        <family val="1"/>
      </rPr>
      <t xml:space="preserve">
 Improvement in health of the beneficiaries.</t>
    </r>
  </si>
  <si>
    <r>
      <rPr>
        <b/>
        <sz val="11"/>
        <color rgb="FF000000"/>
        <rFont val="Times New Roman"/>
        <family val="1"/>
      </rPr>
      <t>Outcome 5.1:</t>
    </r>
    <r>
      <rPr>
        <sz val="11"/>
        <color indexed="8"/>
        <rFont val="Times New Roman"/>
        <family val="1"/>
      </rPr>
      <t xml:space="preserve">
Development of fluorosis in children is halted.</t>
    </r>
  </si>
  <si>
    <r>
      <rPr>
        <b/>
        <sz val="11"/>
        <color rgb="FF000000"/>
        <rFont val="Times New Roman"/>
        <family val="1"/>
      </rPr>
      <t>Indicator 5.1:</t>
    </r>
    <r>
      <rPr>
        <sz val="11"/>
        <color indexed="8"/>
        <rFont val="Times New Roman"/>
        <family val="1"/>
      </rPr>
      <t xml:space="preserve">
Percentage of children residing at Bethanie and Grünau under the age of 6 months indicated with fluorosis as from end of first year of piloting. </t>
    </r>
  </si>
  <si>
    <r>
      <rPr>
        <b/>
        <sz val="11"/>
        <color rgb="FF000000"/>
        <rFont val="Times New Roman"/>
        <family val="1"/>
      </rPr>
      <t>Baseline 5.1:</t>
    </r>
    <r>
      <rPr>
        <sz val="11"/>
        <color indexed="8"/>
        <rFont val="Times New Roman"/>
        <family val="1"/>
      </rPr>
      <t xml:space="preserve">
To be established from records at the local clinics.</t>
    </r>
  </si>
  <si>
    <r>
      <rPr>
        <b/>
        <sz val="11"/>
        <color rgb="FF000000"/>
        <rFont val="Times New Roman"/>
        <family val="1"/>
      </rPr>
      <t>Progress 5.1:</t>
    </r>
    <r>
      <rPr>
        <sz val="11"/>
        <color indexed="8"/>
        <rFont val="Times New Roman"/>
        <family val="1"/>
      </rPr>
      <t xml:space="preserve">
No progress - scheduled for assessment at end of first year of supplying desalinated water.
(Indicator is impractical).</t>
    </r>
  </si>
  <si>
    <r>
      <rPr>
        <b/>
        <sz val="11"/>
        <color rgb="FF000000"/>
        <rFont val="Times New Roman"/>
        <family val="1"/>
      </rPr>
      <t>Target 5.1:</t>
    </r>
    <r>
      <rPr>
        <sz val="11"/>
        <color indexed="8"/>
        <rFont val="Times New Roman"/>
        <family val="1"/>
      </rPr>
      <t xml:space="preserve">
Baseline percentage of children under the age of 6 months indicated with fluorosis reduced by 50% in the first 6 months of piloting, and by 100% thereafter. </t>
    </r>
  </si>
  <si>
    <r>
      <rPr>
        <b/>
        <sz val="11"/>
        <color rgb="FF000000"/>
        <rFont val="Times New Roman"/>
        <family val="1"/>
      </rPr>
      <t>Outcome 5.2:</t>
    </r>
    <r>
      <rPr>
        <sz val="11"/>
        <color indexed="8"/>
        <rFont val="Times New Roman"/>
        <family val="1"/>
      </rPr>
      <t xml:space="preserve">
Gastro-enteritis is reduced, especially among children.</t>
    </r>
  </si>
  <si>
    <r>
      <rPr>
        <b/>
        <sz val="11"/>
        <color rgb="FF000000"/>
        <rFont val="Times New Roman"/>
        <family val="1"/>
      </rPr>
      <t>Indicator 5.2:</t>
    </r>
    <r>
      <rPr>
        <sz val="11"/>
        <color indexed="8"/>
        <rFont val="Times New Roman"/>
        <family val="1"/>
      </rPr>
      <t xml:space="preserve">
Percentage of beneficiaries at Bethanie and Grünau diagnosed with gastro-enteritis as from inception of piloting. </t>
    </r>
  </si>
  <si>
    <r>
      <rPr>
        <b/>
        <sz val="11"/>
        <color rgb="FF000000"/>
        <rFont val="Times New Roman"/>
        <family val="1"/>
      </rPr>
      <t>Baseline 5.2:</t>
    </r>
    <r>
      <rPr>
        <sz val="11"/>
        <color indexed="8"/>
        <rFont val="Times New Roman"/>
        <family val="1"/>
      </rPr>
      <t xml:space="preserve">
To be established from records at the local clinics.</t>
    </r>
  </si>
  <si>
    <r>
      <rPr>
        <b/>
        <sz val="11"/>
        <color rgb="FF000000"/>
        <rFont val="Times New Roman"/>
        <family val="1"/>
      </rPr>
      <t>Progress 5.2:</t>
    </r>
    <r>
      <rPr>
        <sz val="11"/>
        <color indexed="8"/>
        <rFont val="Times New Roman"/>
        <family val="1"/>
      </rPr>
      <t xml:space="preserve">
No progress - scheduled for assessment at end of first year of supplying desalinated water.</t>
    </r>
  </si>
  <si>
    <r>
      <rPr>
        <b/>
        <sz val="11"/>
        <color rgb="FF000000"/>
        <rFont val="Times New Roman"/>
        <family val="1"/>
      </rPr>
      <t>Target 5.2:</t>
    </r>
    <r>
      <rPr>
        <sz val="11"/>
        <color indexed="8"/>
        <rFont val="Times New Roman"/>
        <family val="1"/>
      </rPr>
      <t xml:space="preserve">
Baseline percentage of beneficiaries at Bethanie and Grünau diagnosed with gastro-enteritis reduced by 50% by end of project period.</t>
    </r>
  </si>
  <si>
    <r>
      <rPr>
        <b/>
        <sz val="11"/>
        <color rgb="FF000000"/>
        <rFont val="Times New Roman"/>
        <family val="1"/>
      </rPr>
      <t>Outcome 5.3:</t>
    </r>
    <r>
      <rPr>
        <sz val="11"/>
        <color indexed="8"/>
        <rFont val="Times New Roman"/>
        <family val="1"/>
      </rPr>
      <t xml:space="preserve">
Skin and scalp afflictions such as itching due to hardness of water is reduced.</t>
    </r>
  </si>
  <si>
    <r>
      <rPr>
        <b/>
        <sz val="11"/>
        <color rgb="FF000000"/>
        <rFont val="Times New Roman"/>
        <family val="1"/>
      </rPr>
      <t>Indicator 5.3:</t>
    </r>
    <r>
      <rPr>
        <sz val="11"/>
        <color indexed="8"/>
        <rFont val="Times New Roman"/>
        <family val="1"/>
      </rPr>
      <t xml:space="preserve">
Percentage of sample population consisting of mothers and their children complaining of afflictions ascribed to water supplied.</t>
    </r>
  </si>
  <si>
    <r>
      <rPr>
        <b/>
        <sz val="11"/>
        <color rgb="FF000000"/>
        <rFont val="Times New Roman"/>
        <family val="1"/>
      </rPr>
      <t>Baseline 5.3:</t>
    </r>
    <r>
      <rPr>
        <sz val="11"/>
        <color indexed="8"/>
        <rFont val="Times New Roman"/>
        <family val="1"/>
      </rPr>
      <t xml:space="preserve">
To be established by survey of sample population when travel and assembly restrictions under Coveid-19 are lifted.</t>
    </r>
  </si>
  <si>
    <r>
      <rPr>
        <b/>
        <sz val="11"/>
        <color rgb="FF000000"/>
        <rFont val="Times New Roman"/>
        <family val="1"/>
      </rPr>
      <t xml:space="preserve">Progress 5.3:
</t>
    </r>
    <r>
      <rPr>
        <sz val="11"/>
        <color rgb="FF000000"/>
        <rFont val="Times New Roman"/>
        <family val="1"/>
      </rPr>
      <t>Survey did not include establishment of baseline - still to be done.</t>
    </r>
    <r>
      <rPr>
        <sz val="11"/>
        <color indexed="8"/>
        <rFont val="Times New Roman"/>
        <family val="1"/>
      </rPr>
      <t xml:space="preserve">
</t>
    </r>
  </si>
  <si>
    <r>
      <rPr>
        <b/>
        <sz val="11"/>
        <color rgb="FF000000"/>
        <rFont val="Times New Roman"/>
        <family val="1"/>
      </rPr>
      <t>Target 5.3:</t>
    </r>
    <r>
      <rPr>
        <sz val="11"/>
        <color indexed="8"/>
        <rFont val="Times New Roman"/>
        <family val="1"/>
      </rPr>
      <t xml:space="preserve">
Complaints by sample population reduced by 50% after first year of piloting.</t>
    </r>
  </si>
  <si>
    <r>
      <rPr>
        <b/>
        <sz val="11"/>
        <color rgb="FF000000"/>
        <rFont val="Times New Roman"/>
        <family val="1"/>
      </rPr>
      <t>Outcome 5.4:</t>
    </r>
    <r>
      <rPr>
        <sz val="11"/>
        <color indexed="8"/>
        <rFont val="Times New Roman"/>
        <family val="1"/>
      </rPr>
      <t xml:space="preserve">
Increase in resilience of beneficiaries to further deterioration of groundwater quality due to climate change.</t>
    </r>
  </si>
  <si>
    <r>
      <rPr>
        <b/>
        <sz val="11"/>
        <color rgb="FF000000"/>
        <rFont val="Times New Roman"/>
        <family val="1"/>
      </rPr>
      <t>Indicator 5.4:</t>
    </r>
    <r>
      <rPr>
        <sz val="11"/>
        <color indexed="8"/>
        <rFont val="Times New Roman"/>
        <family val="1"/>
      </rPr>
      <t xml:space="preserve">
Correlation between deteriorating groundwater quality and health conditions addressed under Outcome 1 above.</t>
    </r>
  </si>
  <si>
    <r>
      <rPr>
        <b/>
        <sz val="11"/>
        <color rgb="FF000000"/>
        <rFont val="Times New Roman"/>
        <family val="1"/>
      </rPr>
      <t>Target 5.4:</t>
    </r>
    <r>
      <rPr>
        <sz val="11"/>
        <color indexed="8"/>
        <rFont val="Times New Roman"/>
        <family val="1"/>
      </rPr>
      <t xml:space="preserve">
Targets described relevant to Outcome 5.1 above.</t>
    </r>
  </si>
  <si>
    <r>
      <t xml:space="preserve">Progress 5.4:
</t>
    </r>
    <r>
      <rPr>
        <sz val="11"/>
        <color rgb="FF000000"/>
        <rFont val="Times New Roman"/>
        <family val="1"/>
      </rPr>
      <t>No progress - treated water not yet supplied.</t>
    </r>
  </si>
  <si>
    <r>
      <rPr>
        <b/>
        <sz val="11"/>
        <color rgb="FF000000"/>
        <rFont val="Times New Roman"/>
        <family val="1"/>
      </rPr>
      <t>Target 5.4:</t>
    </r>
    <r>
      <rPr>
        <sz val="11"/>
        <color indexed="8"/>
        <rFont val="Times New Roman"/>
        <family val="1"/>
      </rPr>
      <t xml:space="preserve">
Zero correlation between groundwater quality deterioration and non-achievement of targets relevant to Outcome 1 above. </t>
    </r>
  </si>
  <si>
    <t>Objective 3: Communicate the acquired knowledge and skills to stakeholders in the water sector and thereby promote the mainstreaming of such small-scale desalination technology and systems in the country.</t>
  </si>
  <si>
    <r>
      <rPr>
        <b/>
        <sz val="11"/>
        <color rgb="FF000000"/>
        <rFont val="Times New Roman"/>
        <family val="1"/>
      </rPr>
      <t>Outcome 6:</t>
    </r>
    <r>
      <rPr>
        <sz val="11"/>
        <color indexed="8"/>
        <rFont val="Times New Roman"/>
        <family val="1"/>
      </rPr>
      <t xml:space="preserve">
Awareness by beneficiaries of climate change effects, understanding of the project intervention, acceptance of responsibility to use water judiciously, and the need to pay water tariffs.</t>
    </r>
  </si>
  <si>
    <r>
      <rPr>
        <b/>
        <sz val="11"/>
        <color rgb="FF000000"/>
        <rFont val="Times New Roman"/>
        <family val="1"/>
      </rPr>
      <t>Indicator 6.1:</t>
    </r>
    <r>
      <rPr>
        <sz val="11"/>
        <color indexed="8"/>
        <rFont val="Times New Roman"/>
        <family val="1"/>
      </rPr>
      <t xml:space="preserve">
Percentage of school learners and teachers at Bethanie and Grünau reached by means of visits to schools to create awareness of climate change effects and the project intervention, and to convey the need use water judiciously and why water tariffs are necessary.</t>
    </r>
  </si>
  <si>
    <r>
      <rPr>
        <b/>
        <sz val="11"/>
        <color rgb="FF000000"/>
        <rFont val="Times New Roman"/>
        <family val="1"/>
      </rPr>
      <t>Baseline 6.1:</t>
    </r>
    <r>
      <rPr>
        <sz val="11"/>
        <color indexed="8"/>
        <rFont val="Times New Roman"/>
        <family val="1"/>
      </rPr>
      <t xml:space="preserve">
Social stakeholder consultations and engagements were held at Bethanie and Grünau during project formulation; 1 each with officials and general public at each of the project sites. Schools were not visited.</t>
    </r>
  </si>
  <si>
    <r>
      <rPr>
        <b/>
        <sz val="11"/>
        <color rgb="FF000000"/>
        <rFont val="Times New Roman"/>
        <family val="1"/>
      </rPr>
      <t>Progress 6.1:</t>
    </r>
    <r>
      <rPr>
        <sz val="11"/>
        <color indexed="8"/>
        <rFont val="Times New Roman"/>
        <family val="1"/>
      </rPr>
      <t xml:space="preserve">
No progress - scheduled for execution during construction but cannot be undertaken until Covid-19 restrictions are lifted. Schools are closed and restrictions exist on travel and assembly of people.</t>
    </r>
  </si>
  <si>
    <r>
      <rPr>
        <b/>
        <sz val="11"/>
        <color rgb="FF000000"/>
        <rFont val="Times New Roman"/>
        <family val="1"/>
      </rPr>
      <t>Target 6.1:</t>
    </r>
    <r>
      <rPr>
        <sz val="11"/>
        <color indexed="8"/>
        <rFont val="Times New Roman"/>
        <family val="1"/>
      </rPr>
      <t xml:space="preserve">
80% of all school learners and teachers at the three schools at Bethanie and the school at Grünau to attend visits to schools.</t>
    </r>
  </si>
  <si>
    <r>
      <rPr>
        <b/>
        <sz val="11"/>
        <color rgb="FF000000"/>
        <rFont val="Times New Roman"/>
        <family val="1"/>
      </rPr>
      <t>Indicator 6.2:</t>
    </r>
    <r>
      <rPr>
        <sz val="11"/>
        <color indexed="8"/>
        <rFont val="Times New Roman"/>
        <family val="1"/>
      </rPr>
      <t xml:space="preserve">
Number of interactive public meetings at Bethanie and Grünau to create awareness by beneficiaries of climate change effects, an understanding of the project intervention, acceptance of responsibility to use water judiciously, and the need to pay water tariffs.</t>
    </r>
  </si>
  <si>
    <r>
      <rPr>
        <b/>
        <sz val="11"/>
        <color rgb="FF000000"/>
        <rFont val="Times New Roman"/>
        <family val="1"/>
      </rPr>
      <t>Baseline 6.2:</t>
    </r>
    <r>
      <rPr>
        <sz val="11"/>
        <color indexed="8"/>
        <rFont val="Times New Roman"/>
        <family val="1"/>
      </rPr>
      <t xml:space="preserve">
As above.</t>
    </r>
  </si>
  <si>
    <r>
      <rPr>
        <b/>
        <sz val="11"/>
        <color rgb="FF000000"/>
        <rFont val="Times New Roman"/>
        <family val="1"/>
      </rPr>
      <t>Progress 6.2:</t>
    </r>
    <r>
      <rPr>
        <sz val="11"/>
        <color indexed="8"/>
        <rFont val="Times New Roman"/>
        <family val="1"/>
      </rPr>
      <t xml:space="preserve">
Two meetings held before construction - 10 June and 22 July 2019. These are in addition to the target meetings.</t>
    </r>
  </si>
  <si>
    <r>
      <rPr>
        <b/>
        <sz val="11"/>
        <color theme="1"/>
        <rFont val="Times New Roman"/>
        <family val="1"/>
      </rPr>
      <t>Target 6.2:</t>
    </r>
    <r>
      <rPr>
        <sz val="11"/>
        <color theme="1"/>
        <rFont val="Times New Roman"/>
        <family val="1"/>
      </rPr>
      <t xml:space="preserve">
2 interactive public meetings per annum at each of Bethanie and Grünau.</t>
    </r>
  </si>
  <si>
    <r>
      <rPr>
        <b/>
        <sz val="11"/>
        <color rgb="FF000000"/>
        <rFont val="Times New Roman"/>
        <family val="1"/>
      </rPr>
      <t>Indicator 6.3:</t>
    </r>
    <r>
      <rPr>
        <sz val="11"/>
        <color indexed="8"/>
        <rFont val="Times New Roman"/>
        <family val="1"/>
      </rPr>
      <t xml:space="preserve">
Number of meetings with community leaders and local officials at Bethanie and Grünau to further strengthen their awareness of climate change effects, an understanding of the project intervention, acceptance of responsibility to use water judiciously, and the need to pay water tariffs; this includes site visits to show progress with plant establishment and subsequently the operation of the plants.</t>
    </r>
  </si>
  <si>
    <r>
      <rPr>
        <b/>
        <sz val="11"/>
        <color rgb="FF000000"/>
        <rFont val="Times New Roman"/>
        <family val="1"/>
      </rPr>
      <t>Baseline 6.3:</t>
    </r>
    <r>
      <rPr>
        <sz val="11"/>
        <color indexed="8"/>
        <rFont val="Times New Roman"/>
        <family val="1"/>
      </rPr>
      <t xml:space="preserve">
As above.</t>
    </r>
  </si>
  <si>
    <r>
      <rPr>
        <b/>
        <sz val="11"/>
        <color rgb="FF000000"/>
        <rFont val="Times New Roman"/>
        <family val="1"/>
      </rPr>
      <t>Progress 6.3:</t>
    </r>
    <r>
      <rPr>
        <sz val="11"/>
        <color indexed="8"/>
        <rFont val="Times New Roman"/>
        <family val="1"/>
      </rPr>
      <t xml:space="preserve">
Two meetings were held before construction - 11 June and 23 July 2019. These are in addition to the target meetings.
No annual meetings were held due to restrictions under measures to combat Covid-19.</t>
    </r>
  </si>
  <si>
    <r>
      <rPr>
        <b/>
        <sz val="11"/>
        <color theme="1"/>
        <rFont val="Times New Roman"/>
        <family val="1"/>
      </rPr>
      <t>Target 6.3:</t>
    </r>
    <r>
      <rPr>
        <sz val="11"/>
        <color theme="1"/>
        <rFont val="Times New Roman"/>
        <family val="1"/>
      </rPr>
      <t xml:space="preserve">
2 meetings per annum at each of Bethanie and Grünau</t>
    </r>
  </si>
  <si>
    <r>
      <rPr>
        <b/>
        <sz val="11"/>
        <color rgb="FF000000"/>
        <rFont val="Times New Roman"/>
        <family val="1"/>
      </rPr>
      <t>Indicator 6.4:</t>
    </r>
    <r>
      <rPr>
        <sz val="11"/>
        <color indexed="8"/>
        <rFont val="Times New Roman"/>
        <family val="1"/>
      </rPr>
      <t xml:space="preserve">
Distribution of appropriate and site-specific information and learning material to school learners and teachers, and to adults.</t>
    </r>
  </si>
  <si>
    <r>
      <rPr>
        <b/>
        <sz val="11"/>
        <color rgb="FF000000"/>
        <rFont val="Times New Roman"/>
        <family val="1"/>
      </rPr>
      <t xml:space="preserve">Baseline
</t>
    </r>
    <r>
      <rPr>
        <sz val="11"/>
        <color indexed="8"/>
        <rFont val="Times New Roman"/>
        <family val="1"/>
      </rPr>
      <t>No appropriate material is yet available at the project sites.</t>
    </r>
  </si>
  <si>
    <r>
      <rPr>
        <b/>
        <sz val="11"/>
        <color rgb="FF000000"/>
        <rFont val="Times New Roman"/>
        <family val="1"/>
      </rPr>
      <t>Progress 6.4:</t>
    </r>
    <r>
      <rPr>
        <sz val="11"/>
        <color indexed="8"/>
        <rFont val="Times New Roman"/>
        <family val="1"/>
      </rPr>
      <t xml:space="preserve">
No progress.</t>
    </r>
  </si>
  <si>
    <r>
      <rPr>
        <b/>
        <sz val="11"/>
        <color theme="1"/>
        <rFont val="Times New Roman"/>
        <family val="1"/>
      </rPr>
      <t>Target 6.4.1:</t>
    </r>
    <r>
      <rPr>
        <sz val="11"/>
        <color theme="1"/>
        <rFont val="Times New Roman"/>
        <family val="1"/>
      </rPr>
      <t xml:space="preserve">
1 printed school-level information folder provided to each school learner attending the school visits</t>
    </r>
  </si>
  <si>
    <r>
      <rPr>
        <b/>
        <sz val="11"/>
        <color rgb="FF000000"/>
        <rFont val="Times New Roman"/>
        <family val="1"/>
      </rPr>
      <t>Target 6.4.2:</t>
    </r>
    <r>
      <rPr>
        <sz val="11"/>
        <color indexed="8"/>
        <rFont val="Times New Roman"/>
        <family val="1"/>
      </rPr>
      <t xml:space="preserve">
20 printed school-level information folders provided to each school teacher</t>
    </r>
  </si>
  <si>
    <r>
      <rPr>
        <b/>
        <sz val="11"/>
        <color rgb="FF000000"/>
        <rFont val="Times New Roman"/>
        <family val="1"/>
      </rPr>
      <t>Target 6.4.3:</t>
    </r>
    <r>
      <rPr>
        <sz val="11"/>
        <color indexed="8"/>
        <rFont val="Times New Roman"/>
        <family val="1"/>
      </rPr>
      <t xml:space="preserve">
1 printed information folder provided to each attendee of public meetings and meetings with officials</t>
    </r>
  </si>
  <si>
    <r>
      <rPr>
        <b/>
        <sz val="11"/>
        <color rgb="FF000000"/>
        <rFont val="Times New Roman"/>
        <family val="1"/>
      </rPr>
      <t>Target 6.4.4:</t>
    </r>
    <r>
      <rPr>
        <sz val="11"/>
        <color indexed="8"/>
        <rFont val="Times New Roman"/>
        <family val="1"/>
      </rPr>
      <t xml:space="preserve">
100 printed information folders provided to each clinic and church at the project sites for distribution to the public.</t>
    </r>
  </si>
  <si>
    <r>
      <rPr>
        <b/>
        <sz val="11"/>
        <color rgb="FF000000"/>
        <rFont val="Times New Roman"/>
        <family val="1"/>
      </rPr>
      <t>Outcome 7:</t>
    </r>
    <r>
      <rPr>
        <sz val="11"/>
        <color indexed="8"/>
        <rFont val="Times New Roman"/>
        <family val="1"/>
      </rPr>
      <t xml:space="preserve">
 Stakeholders at regional and national level who are informed of the project results, including the viability and feasibility of small-scale desalination plants powered by hybrid renewable energy as an alternative to importing good quality water over long distances.</t>
    </r>
  </si>
  <si>
    <r>
      <rPr>
        <b/>
        <sz val="11"/>
        <color theme="1"/>
        <rFont val="Times New Roman"/>
        <family val="1"/>
      </rPr>
      <t>Indicator 7.1:</t>
    </r>
    <r>
      <rPr>
        <sz val="11"/>
        <color theme="1"/>
        <rFont val="Times New Roman"/>
        <family val="1"/>
      </rPr>
      <t xml:space="preserve">
Information sharing events with regional and national decision and policy makers in the water supply and environmental sectors.</t>
    </r>
  </si>
  <si>
    <r>
      <rPr>
        <b/>
        <sz val="11"/>
        <color rgb="FF000000"/>
        <rFont val="Times New Roman"/>
        <family val="1"/>
      </rPr>
      <t>Baseline 7:</t>
    </r>
    <r>
      <rPr>
        <sz val="11"/>
        <color indexed="8"/>
        <rFont val="Times New Roman"/>
        <family val="1"/>
      </rPr>
      <t xml:space="preserve">
No project results are available prior to the start of project execution.</t>
    </r>
  </si>
  <si>
    <r>
      <rPr>
        <b/>
        <sz val="11"/>
        <color rgb="FF000000"/>
        <rFont val="Times New Roman"/>
        <family val="1"/>
      </rPr>
      <t>Progress 7.1:</t>
    </r>
    <r>
      <rPr>
        <sz val="11"/>
        <color indexed="8"/>
        <rFont val="Times New Roman"/>
        <family val="1"/>
      </rPr>
      <t xml:space="preserve">
No progress - scheduled for second half of project period.</t>
    </r>
  </si>
  <si>
    <r>
      <rPr>
        <b/>
        <sz val="11"/>
        <color rgb="FF000000"/>
        <rFont val="Times New Roman"/>
        <family val="1"/>
      </rPr>
      <t>Target 7.1:</t>
    </r>
    <r>
      <rPr>
        <sz val="11"/>
        <color indexed="8"/>
        <rFont val="Times New Roman"/>
        <family val="1"/>
      </rPr>
      <t xml:space="preserve">
1 information sharing event, combined with visits to project sites, during the second half of the project period.
</t>
    </r>
  </si>
  <si>
    <r>
      <rPr>
        <b/>
        <sz val="11"/>
        <color theme="1"/>
        <rFont val="Times New Roman"/>
        <family val="1"/>
      </rPr>
      <t>Indicator 7.2:</t>
    </r>
    <r>
      <rPr>
        <sz val="11"/>
        <color theme="1"/>
        <rFont val="Times New Roman"/>
        <family val="1"/>
      </rPr>
      <t xml:space="preserve">
Technical information sharing events with government officials, consultants, university staff, civil society members active in the water supply and environmental sectors.</t>
    </r>
  </si>
  <si>
    <r>
      <rPr>
        <b/>
        <sz val="11"/>
        <color rgb="FF000000"/>
        <rFont val="Times New Roman"/>
        <family val="1"/>
      </rPr>
      <t>Progress 7.2.1:</t>
    </r>
    <r>
      <rPr>
        <sz val="11"/>
        <color indexed="8"/>
        <rFont val="Times New Roman"/>
        <family val="1"/>
      </rPr>
      <t xml:space="preserve">
No progress - Scheduled for second half of project period. Will be delayed until restrictions under Covid-19 on travel and assembly of people are lifted.</t>
    </r>
  </si>
  <si>
    <r>
      <rPr>
        <b/>
        <sz val="11"/>
        <color rgb="FF000000"/>
        <rFont val="Times New Roman"/>
        <family val="1"/>
      </rPr>
      <t>Target 7.2.1:</t>
    </r>
    <r>
      <rPr>
        <sz val="11"/>
        <color indexed="8"/>
        <rFont val="Times New Roman"/>
        <family val="1"/>
      </rPr>
      <t xml:space="preserve">
1 information sharing event combined with visits to project sites, during the second half of the project period.</t>
    </r>
  </si>
  <si>
    <r>
      <t xml:space="preserve">Progress 7.2.2:
</t>
    </r>
    <r>
      <rPr>
        <sz val="11"/>
        <color rgb="FF000000"/>
        <rFont val="Times New Roman"/>
        <family val="1"/>
      </rPr>
      <t>No progress - scheduled for the last year of the project period.</t>
    </r>
  </si>
  <si>
    <r>
      <rPr>
        <b/>
        <sz val="11"/>
        <color rgb="FF000000"/>
        <rFont val="Times New Roman"/>
        <family val="1"/>
      </rPr>
      <t>Target 7.2.2:</t>
    </r>
    <r>
      <rPr>
        <sz val="11"/>
        <color indexed="8"/>
        <rFont val="Times New Roman"/>
        <family val="1"/>
      </rPr>
      <t xml:space="preserve">
1 information sharing event presented in Windhoek in the last year of the project period.</t>
    </r>
  </si>
  <si>
    <r>
      <rPr>
        <b/>
        <sz val="11"/>
        <color theme="1"/>
        <rFont val="Times New Roman"/>
        <family val="1"/>
      </rPr>
      <t>Indicator 7.3:</t>
    </r>
    <r>
      <rPr>
        <sz val="11"/>
        <color theme="1"/>
        <rFont val="Times New Roman"/>
        <family val="1"/>
      </rPr>
      <t xml:space="preserve">
Provision of project information throughout the project period by means of electronic and print media, and presentation of the project at national/international conferences or meetings.</t>
    </r>
  </si>
  <si>
    <r>
      <rPr>
        <b/>
        <sz val="11"/>
        <color rgb="FF000000"/>
        <rFont val="Times New Roman"/>
        <family val="1"/>
      </rPr>
      <t>Progress 7.3.1:</t>
    </r>
    <r>
      <rPr>
        <sz val="11"/>
        <color indexed="8"/>
        <rFont val="Times New Roman"/>
        <family val="1"/>
      </rPr>
      <t xml:space="preserve">
No progress - prevented by government regulations to combat the spread of Covid-19</t>
    </r>
  </si>
  <si>
    <r>
      <rPr>
        <b/>
        <sz val="11"/>
        <color rgb="FF000000"/>
        <rFont val="Times New Roman"/>
        <family val="1"/>
      </rPr>
      <t>Target 7.3.1:</t>
    </r>
    <r>
      <rPr>
        <sz val="11"/>
        <color indexed="8"/>
        <rFont val="Times New Roman"/>
        <family val="1"/>
      </rPr>
      <t xml:space="preserve">
2 current affairs radio and TV programmes each, one during construction and the other during the piloting period.</t>
    </r>
  </si>
  <si>
    <r>
      <rPr>
        <b/>
        <sz val="11"/>
        <color rgb="FF000000"/>
        <rFont val="Times New Roman"/>
        <family val="1"/>
      </rPr>
      <t>Progress 7.3.2:</t>
    </r>
    <r>
      <rPr>
        <sz val="11"/>
        <color indexed="8"/>
        <rFont val="Times New Roman"/>
        <family val="1"/>
      </rPr>
      <t xml:space="preserve">
Continuous updating delayed.</t>
    </r>
  </si>
  <si>
    <r>
      <rPr>
        <b/>
        <sz val="11"/>
        <color rgb="FF000000"/>
        <rFont val="Times New Roman"/>
        <family val="1"/>
      </rPr>
      <t>Target 7.3.2:</t>
    </r>
    <r>
      <rPr>
        <sz val="11"/>
        <color indexed="8"/>
        <rFont val="Times New Roman"/>
        <family val="1"/>
      </rPr>
      <t xml:space="preserve">
Websites of EE and NIE continuously updated with project information.</t>
    </r>
  </si>
  <si>
    <r>
      <rPr>
        <b/>
        <sz val="11"/>
        <color rgb="FF000000"/>
        <rFont val="Times New Roman"/>
        <family val="1"/>
      </rPr>
      <t>Progress 7.3.3:</t>
    </r>
    <r>
      <rPr>
        <sz val="11"/>
        <color indexed="8"/>
        <rFont val="Times New Roman"/>
        <family val="1"/>
      </rPr>
      <t xml:space="preserve">
No progress, except for information collection - publication scheduled for last year of project period.</t>
    </r>
  </si>
  <si>
    <r>
      <rPr>
        <b/>
        <sz val="11"/>
        <color rgb="FF000000"/>
        <rFont val="Times New Roman"/>
        <family val="1"/>
      </rPr>
      <t>Target 7.3.3:</t>
    </r>
    <r>
      <rPr>
        <sz val="11"/>
        <color indexed="8"/>
        <rFont val="Times New Roman"/>
        <family val="1"/>
      </rPr>
      <t xml:space="preserve">
1 final project report published on the EE website in last year of project period.</t>
    </r>
  </si>
  <si>
    <r>
      <rPr>
        <b/>
        <sz val="11"/>
        <color rgb="FF000000"/>
        <rFont val="Times New Roman"/>
        <family val="1"/>
      </rPr>
      <t>Progress 7.2.4:</t>
    </r>
    <r>
      <rPr>
        <sz val="11"/>
        <color indexed="8"/>
        <rFont val="Times New Roman"/>
        <family val="1"/>
      </rPr>
      <t xml:space="preserve">
No progress - scheduled for second half of final project year.</t>
    </r>
  </si>
  <si>
    <r>
      <rPr>
        <b/>
        <sz val="11"/>
        <color rgb="FF000000"/>
        <rFont val="Times New Roman"/>
        <family val="1"/>
      </rPr>
      <t>Target 7.3.4:1</t>
    </r>
    <r>
      <rPr>
        <sz val="11"/>
        <color indexed="8"/>
        <rFont val="Times New Roman"/>
        <family val="1"/>
      </rPr>
      <t xml:space="preserve">
1 presentation of project at a water conference.</t>
    </r>
  </si>
  <si>
    <r>
      <rPr>
        <u/>
        <sz val="11"/>
        <color rgb="FF000000"/>
        <rFont val="Times New Roman"/>
        <family val="1"/>
      </rPr>
      <t>Negative:</t>
    </r>
    <r>
      <rPr>
        <sz val="11"/>
        <color rgb="FF000000"/>
        <rFont val="Times New Roman"/>
        <family val="1"/>
      </rPr>
      <t xml:space="preserve">
Project execution has fallen behind schedule due to the delays that are extensively described below.
</t>
    </r>
    <r>
      <rPr>
        <u/>
        <sz val="11"/>
        <color rgb="FF000000"/>
        <rFont val="Times New Roman"/>
        <family val="1"/>
      </rPr>
      <t>Positive:</t>
    </r>
    <r>
      <rPr>
        <sz val="11"/>
        <color rgb="FF000000"/>
        <rFont val="Times New Roman"/>
        <family val="1"/>
      </rPr>
      <t xml:space="preserve"> 
It is considered that the technical work done to date is of a high standard and that the EE has already acquired extensive knowledge and skills through involvement in the design and construction of the plants. 
The training programme for staff-in -training, tertiary students and trade students is regarded as successful. 
</t>
    </r>
    <r>
      <rPr>
        <u/>
        <sz val="11"/>
        <color rgb="FF000000"/>
        <rFont val="Times New Roman"/>
        <family val="1"/>
      </rPr>
      <t xml:space="preserve">Lessons learned:
</t>
    </r>
    <r>
      <rPr>
        <sz val="11"/>
        <color rgb="FF000000"/>
        <rFont val="Times New Roman"/>
        <family val="1"/>
      </rPr>
      <t xml:space="preserve"> It is imperative that the technical team members of the EE should be involved in compilation of the project proposal in order that the execution strategy be agreed to beforehand (not done).
It is also essential that a signed agreement be established between the NIE and the EE to regulate execution of the project (done).</t>
    </r>
    <r>
      <rPr>
        <u/>
        <sz val="11"/>
        <color rgb="FF000000"/>
        <rFont val="Times New Roman"/>
        <family val="1"/>
      </rPr>
      <t xml:space="preserve">
</t>
    </r>
    <r>
      <rPr>
        <sz val="11"/>
        <color rgb="FF000000"/>
        <rFont val="Times New Roman"/>
        <family val="1"/>
      </rPr>
      <t xml:space="preserve">
   </t>
    </r>
  </si>
  <si>
    <r>
      <rPr>
        <u/>
        <sz val="11"/>
        <color rgb="FF000000"/>
        <rFont val="Times New Roman"/>
        <family val="1"/>
      </rPr>
      <t>Summary of delays</t>
    </r>
    <r>
      <rPr>
        <sz val="11"/>
        <color rgb="FF000000"/>
        <rFont val="Times New Roman"/>
        <family val="1"/>
      </rPr>
      <t xml:space="preserve">
Project execution has experienced various delays. The approved project proposal indicated that the project would start in April 2018 and have a duration of 4 years. Components 1 to 3 (establishment and commissioning of two plants) would be carried out in Year 1, Components 4 and 5 (pilot operation of the plants and the supply of water) would run through Years 2 to 4, and activities under Components 6 and 7 would take place throughout the project. 
At the project inception workshop (which only took place in July 2018) the EE presented its final strategy for executing the project. Adoption of this strategy necessitated changes to be made to both the execution schedule and the projected annual cash flows under the Project Activities Cost (A) that were presented in the approved project proposal. The EE requested that Components 1 to 3 should be rescheduled for completion in Year 2, in contrast to the initially envisaged completion in Year 1. The project duration would remain 4 years, with the implication that pilot operation of the plants and the supply of water would be reduced from 3 years to 2 years. The AF approved the requested changes.
</t>
    </r>
  </si>
  <si>
    <t xml:space="preserve">Currently, at the end of Year 2, further execution delays have accumulated. Completion of Component 3 at Grünau is expected to be 3 months late and that at Bethanie to be 13.5 months late. If the project period remains 4 years, the implication is that the originally foreseen period of 3 years for pilot operation of the plants and the supply of water will now be reduced to 1 year 9 months at Grünau and to 10 months at Bethanie.  
The effect of these delays on achievement of the project objectives and the possible need to extend the project period still have to be assessed. </t>
  </si>
  <si>
    <r>
      <rPr>
        <u/>
        <sz val="11"/>
        <color rgb="FF000000"/>
        <rFont val="Times New Roman"/>
        <family val="1"/>
      </rPr>
      <t>Causes of delays</t>
    </r>
    <r>
      <rPr>
        <sz val="11"/>
        <color rgb="FF000000"/>
        <rFont val="Times New Roman"/>
        <family val="1"/>
      </rPr>
      <t xml:space="preserve">
Factors causing or contributing to delays are the following:
	The technical units of the EE that would be responsible for project execution had not been involved or consulted adequately during compilation of the project proposal and thus there was a lack of project ownership at the outset.
	The execution strategy for the project had not been established prior to approval of the project.
	Prior to approval of the project the technical resources of the EE were already under strain due to a large number of projects under execution or identified for execution. 
	The EE as a large State-owned entity is subject to bureaucracy, cumbersome administrative and project processes, slow decision making and inefficiencies in the approval processes.
	The requirement to apply the Public Procurement Act (Act 15 of 2015) and its regulations have caused project execution delays.
	The outbreak of the Covid-19 pandemic and the associated combat measures imposed affect all aspects of project implementation.</t>
    </r>
  </si>
  <si>
    <r>
      <rPr>
        <u/>
        <sz val="11"/>
        <color rgb="FF000000"/>
        <rFont val="Times New Roman"/>
        <family val="1"/>
      </rPr>
      <t xml:space="preserve">Examples of delays
</t>
    </r>
    <r>
      <rPr>
        <sz val="11"/>
        <color rgb="FF000000"/>
        <rFont val="Times New Roman"/>
        <family val="1"/>
      </rPr>
      <t xml:space="preserve">
Execution strategy and high-level execution schedule:
It took 4 months to produce an execution strategy and 8 months to establish a high-level execution schedule. By the time the schedule was produced, the project was in the 4th month of intended project execution as per the approved project proposal. 
The NIE requested the EE on 16 November 2017 to produce a strategy for project execution and a more detailed execution plan than the one in the project proposal. This information was only provided 4 months later on 13 March 2018. The schedule provided for completion of construction in March 2020, i.e. at the end of Year 1 of the project period. However, at the inception workshop in mid-July 2018 the EE indicated that construction would only be completed in July 2020. The accordingly adjusted high-level schedule subsequently became the approved project schedule. 
</t>
    </r>
  </si>
  <si>
    <t>Grant agreement between NIE and EE:
The NIE submitted a first draft agreement to the EE on 30 January 2018. It took approximately 4 months before the final agreement was signed. 
Project inception workshop:
Based on the date of the inception workshop, execution of the project started 4 months later than indicated in the approved project proposal. However, the late scheduling of the workshop did not delay execution of the project. 
The proposed start date for project execution was April 2018, but execution activities already started in March 2018 with compilation of the Terms of Reference (ToR) for the appointment of engineering consultants for preliminary and final design of the plants. It was considered highly desirable that the engineering consultant, who would be an important member of the project team, should also attend the project inception workshop. It was thus decided to postpone the project inception workshop until after appointment of the consultant, which was anticipated for end of June 2018. However, the AF directs that the inception workshop must take place within 6 months of receipt of the first tranche, which happened on 25 January 2018. When it became clear that the consultant would not be appointed before this period ran out, the workshop was held on 16/17 July 2018.</t>
  </si>
  <si>
    <t xml:space="preserve">Appointment of consulting engineer:
From the time that the EE provided the first draft Terms of Reference for the appointment of consulting engineers it took 4.5 months until the letter of award was issued to the successful tenderer. The period from tender closure to tender award alone was 4 months.
Appointment of environmental consultant:
From the time that the EE received the first draft Terms of Reference for the appointment of environmental consultants it took 11 months until the letter of award was issued to the successful tenderer. The period from tender closure to tender award alone was 5 months. This included a temporary stoppage of the bid evaluation process of a month due to an irregularity by one of the tenderers.
Bethanie construction tender process:
The initial process to appoint a contractor for construction of the plant at Bethanie failed. From the time that the tender was first advertised to the appointment of a contractor after re-advertisement took approximately 13 months.
</t>
  </si>
  <si>
    <t>The tender was first advertised on 15 August 2019. One of the tenderers requested an official review of the technical bid evaluation report and the matter went to the Public Procurement Review Panel. Award of the tender was cancelled by the panel’s order since the tender had been awarded outside the bid validity period. From the panel’s order it took 1 month to cancel the tender and another approximately 4 months to re-advertise the construction tender. Some of this delay can be ascribed to Covid-19.
Covid-19:
The Covid-19 pandemic detrimentally affected project implementation. 
It caused a disruption of supply chains, leading to delays of an estimated 53 days in procurement of instrumentation and equipment under the Grünau construction tender.
Government placed a prohibition on tender advertisement under the Public Procurement Act for a period of approximately one month, leading to a delay in procurement of construction services for the Bethanie plant.
Everybody rendering non-essential services had to work from home for a period of approximately 1 month and restrictions were placed on assembly of people and on travelling. This negatively affected office activities by the EE and temporarily interrupted civil works at Bethanie.</t>
  </si>
  <si>
    <t xml:space="preserve">Breakdown of NIE-EE management activities:
For a period of approximately 6 months (as from January 2020 to the end of Project Year 2 in July 2020) the NIE was not afforded the opportunity to fully exercise its implementation management activities and to ensure that project execution remained on track. This is considered to have led to a number of execution activities going astray and to associated project delays. 
The grant agreement between the NIE and the EE provides for project performance/planning meetings to take place within the first two weeks of each project quarter. At these meetings progress and expenditure in the previous quarter is reviewed, the detail execution schedule and the projected cash flow for the next quarter is discussed, risk management is assessed, disbursement requests by the EE are consolidated, and matters that may affect project execution are discussed and decisions made.
The last quarterly progress/performance meeting took place on 22 November 2019. All attempts by the NIE to have the required meetings proved unsuccessful and as a result the quarterly meetings for Quarter 3 and Quarter 4 of Project Year 2 did not take place. As a result the EE decided on certain risk management approaches without discussing them with the NIE, which have led to further delays. </t>
  </si>
  <si>
    <r>
      <t xml:space="preserve">Measures taken to reduce delays:
</t>
    </r>
    <r>
      <rPr>
        <sz val="11"/>
        <color rgb="FF000000"/>
        <rFont val="Times New Roman"/>
        <family val="1"/>
      </rPr>
      <t>The majority of the causes of delays are inherent to the system within which the EE operates and thus cannot be removed or changed by the NIE. The same applies to Covid-19 and the measures imposed by Government to combat the spread of the disease.
What the NIE has done is:
 Prior to project inception ensured that the project would be assigned to the most experienced project manager at the EE.
 Ensured that the EE staff to be involved in project execution were aware of the nature, scope, objectives, targets and execution deadlines of the project by having a number of pre-project planning and preparation meetings with them.
 Visited the CEO of the EE to explain the importance of successfully completing the project as per the project proposal.
 Ensured that all activities to be carried out by the NIE (e.g. comment on and “no objection” to terms of terms of reference, tender documents, proposed award of tenders, etc.) are carried out as expediently as possible to ensure that the NIE does not cause any delay in the subsequent activities by the EE.
 Went beyond what could be considered the responsibility of the NIE in assisting the EE with activities to carried out by them that could have an effect on project progress.</t>
    </r>
  </si>
  <si>
    <r>
      <t xml:space="preserve">
</t>
    </r>
    <r>
      <rPr>
        <sz val="11"/>
        <color rgb="FF000000"/>
        <rFont val="Times New Roman"/>
        <family val="1"/>
      </rPr>
      <t> In the agreement with the EE provided for regular progress/performance meetings to take place to ensure adherence to project schedules and to discuss matters that could affect project execution and attempted to ensure that the meetings did take place.
 Impressed on the EE to carry out identified mitigation actions to ensure that risks of project delays are mitigated.
 Went to great lengths to ensure that payments to the contractor at Grünau were made as specified in the construction tender to ensure that procurement could continue without interruption. 
 Made every attempt to get the EE to keep to the detailed execution schedules.
 Towards the end of Project Year 2, in an attempt to motivate the EE to improve their performance and to get the project on track again, wrote a letter to the CEO of the EE. The letter conveyed that the EE was non-compliant with various of their obligations under the grant agreement with the NIE and stated that failure to remedy the indicated instances of non-compliance entitled the NIE to eventually suspend or cancel the agreement and thereby the project.</t>
    </r>
    <r>
      <rPr>
        <u/>
        <sz val="11"/>
        <color rgb="FF000000"/>
        <rFont val="Times New Roman"/>
        <family val="1"/>
      </rPr>
      <t xml:space="preserve"> </t>
    </r>
  </si>
  <si>
    <t>Describe any changes undertaken to improve results on the ground or any changes made to project outputs (i.e. changes to project design)</t>
  </si>
  <si>
    <t>Measures undertaken are described above under "Measures taken to reduce delay"</t>
  </si>
  <si>
    <t>All environmental and social safeguard measures that are infrastructure specific have been incorporated in plant design, while measures that are specific to the construction stage have been incorporated in the construction tenders. The effectiveness of these measures have been demonstrated during construction of the Grünau plant. Measures relating to plant operation are applicable only after commissioning has taken place. 
Safeguard measures that are not infrastructure related have been scheduled, and no unwanted negative impacts have yet arisen.</t>
  </si>
  <si>
    <t>This project is principally of a technical nature. 
Gender considerations were addressed in the EIA/ESMP, but the design and construction of the plants  can be regarded as gender-neutral.
To date, specific gender considerations influenced the selection of EE staff-in training, to be involved in executing the project and of staff members to attend a training course on design of desalination plants (more than 50% of the staff members are women). The same applies to selection of tertiary students and trade students involved.</t>
  </si>
  <si>
    <t>The project has not yet reached the midpoint of execution and it is too early to answer the question..</t>
  </si>
  <si>
    <t xml:space="preserve">The concept is sound, namely treating poor quality groundwater to a level suitable for human consumption while using renewable energy sources for both borehole water abstraction and for the treatment process. The crucial factors that will determine the potential for replication is the  cost of the treated water compared to the cost of importing good quality water over long distances and the level of expertise required to operate and maintain the plants. The financial viability will differ from one locality to another. The capital cost at the two sites is already known, but the total unit cost of water will only be available after completion of pilot operation. The required level of training of the operators and maintenance staff will also be clear at that stage. </t>
  </si>
  <si>
    <t>N/A</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</si>
  <si>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</si>
  <si>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r>
      <rPr>
        <u/>
        <sz val="11"/>
        <color rgb="FF000000"/>
        <rFont val="Times New Roman"/>
        <family val="1"/>
      </rPr>
      <t>General:</t>
    </r>
    <r>
      <rPr>
        <sz val="11"/>
        <color rgb="FF000000"/>
        <rFont val="Times New Roman"/>
        <family val="1"/>
      </rPr>
      <t xml:space="preserve">
Implementation of a project that pilots new approaches is time consuming and the time estimated in the project proposal should not be under-estimated.
</t>
    </r>
    <r>
      <rPr>
        <u/>
        <sz val="11"/>
        <color rgb="FF000000"/>
        <rFont val="Times New Roman"/>
        <family val="1"/>
      </rPr>
      <t>Positive:</t>
    </r>
    <r>
      <rPr>
        <sz val="11"/>
        <color rgb="FF000000"/>
        <rFont val="Times New Roman"/>
        <family val="1"/>
      </rPr>
      <t xml:space="preserve">
In such projects it is essential to make use of existing external sources of expertise and the EE should not attempt to reinvent the wheel.
</t>
    </r>
    <r>
      <rPr>
        <u/>
        <sz val="11"/>
        <color rgb="FF000000"/>
        <rFont val="Times New Roman"/>
        <family val="1"/>
      </rPr>
      <t xml:space="preserve">Negative:
</t>
    </r>
    <r>
      <rPr>
        <sz val="11"/>
        <color rgb="FF000000"/>
        <rFont val="Times New Roman"/>
        <family val="1"/>
      </rPr>
      <t>The principle members of the project team that will execute the project should be involved in the design of the project and in compiling the project proposal. 
With projects carried out by government or State-owned entities there should be a high-ranking project sponsor or project champion who can ensure that the project receives the required level of priority and who can intervene when things go wrong.
It should be kept in mind that the NIE has no control over the utilisation of human resources of the EE and can only apply high-level project management techniques in implementing the project.</t>
    </r>
  </si>
  <si>
    <t>The EE is the national supplier of bulk water. All infrastructure established under the project will become the property of the EE after completion of the project and the EE has undertaken to continue management, operation and maintenance of the plants.</t>
  </si>
  <si>
    <t>Design of the plants was carried out by a joint venture of engineering consultants with experience in RO and generation of sun/wind power, with oversight and guidance provided by EE staff who have knowledge and experience of establishment, operation and maintenance of water treatment and supply infrastructure.</t>
  </si>
  <si>
    <t>There have been no difficulties in accessing existing technical information.</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</si>
  <si>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</si>
  <si>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Link: http://www.adaptation-fund.org/sites/default/files/Results%20Framework%20and%20Baseline%20Guidance%20final.pdf</t>
  </si>
  <si>
    <t>NAM/NIE/Water/2015/1</t>
  </si>
  <si>
    <t>% of Youth beneficiaries (&lt;14 years)</t>
  </si>
  <si>
    <t>Grunau</t>
  </si>
  <si>
    <t>Output 2.2 Targeted population groups covered by adequate risk reduction systems</t>
  </si>
  <si>
    <t>Indicator 2.2.1: Percentage of population covered by adequate risk-reduction systems</t>
  </si>
  <si>
    <t>% of population targeted</t>
  </si>
  <si>
    <t>% of female population targeted</t>
  </si>
  <si>
    <t>% of male population targeted</t>
  </si>
  <si>
    <t>% of children under 14 years targeted</t>
  </si>
  <si>
    <t>Indicator 2.2.2:  No. of people affected by climate variability</t>
  </si>
  <si>
    <t>Total population</t>
  </si>
  <si>
    <t>Females</t>
  </si>
  <si>
    <t>Males</t>
  </si>
  <si>
    <t>Children under 14 years</t>
  </si>
  <si>
    <t>Outcome 3: Strengthened awareness and ownership of adaptation and climate risk reduction processes</t>
  </si>
  <si>
    <t>1: Health and Social Infrastructure (developed/improved)</t>
  </si>
  <si>
    <t>Indicator 4.1.2: No. of physical assets strengthened or constructed to withstand conditions resulting from climate variability and change (by asset types)</t>
  </si>
  <si>
    <t>Number of assets</t>
  </si>
  <si>
    <t>Output 5: Vulnerable ecosystem services and natural resource assets strengthened in response to climate change impacts, including variability</t>
  </si>
  <si>
    <t>increased adaptive capacity</t>
  </si>
  <si>
    <t>3: Risk and vulnerability assessments completed or updated</t>
  </si>
  <si>
    <r>
      <t xml:space="preserve">2: Physical asset </t>
    </r>
    <r>
      <rPr>
        <i/>
        <sz val="11"/>
        <color theme="1"/>
        <rFont val="Calibri"/>
        <family val="2"/>
        <scheme val="minor"/>
      </rPr>
      <t>(produced/improved/strengthened)</t>
    </r>
  </si>
  <si>
    <t>Based on 1 to 4 below, overall project execution is rated as Unsatisfactory in terms of execution within initially committed and agreed timelines but the attainment of project objectives is not affected.
1. Due to the nature of the project, no targets to be achieved in terms of the results framework arise in Project Year 2. 
2. Critical risks are listed and described in the worksheet Risk Assessment. additionally, the following factors contributed immensely on delay of scheduled project activities:  (a) poor performance of appointed ESIA consultant and subsequent delay in obtaining environmental clearances for both sites since award of tenders was on a pre-condition of approval of the ESIA,  ESMP and granting of environmental clearance by the Ministry of Environment, Forestry and Tourism, (b) impact of COVID-19 restrictions on delivery of goods and services due to supply chain disruptions, (c) cancellation of tender award for construction services at Bethanie in compliance with the order of the Review Panel issued in February 2020, (d) negotiations and settlement on land rights at all project sites.
3. No MTR carried out - this is PPR2.
4. The overall rating is U but the initially agreed project objectives are still to be achieved.</t>
  </si>
  <si>
    <t>Please Provide the Name and Contact information of person(s) responsible for completeling the Rating section</t>
  </si>
  <si>
    <r>
      <rPr>
        <b/>
        <sz val="11"/>
        <rFont val="Times New Roman"/>
        <family val="1"/>
      </rPr>
      <t>Rating justification</t>
    </r>
    <r>
      <rPr>
        <sz val="11"/>
        <rFont val="Times New Roman"/>
        <family val="1"/>
      </rPr>
      <t xml:space="preserve">
In the project proposal it was indicated that project execution was expected to start in April 2018, be completed in March 2022, with an execution period of four years. As part of the project, the plants at Bethanie and Grünau would be designed and constructed in Project Year 1 and the operational piloting of the plants would take place in Project Years 2, 3 and 4. At the inception workshop NamWater indicated that design and construction would in fact require two years and requested that the high-level execution schedule be changed to reflect two years for plant establishment and two years for plant operation. The DRFN approached the AF for approval to change the schedule presented in the project proposal and the NamWater request was approved. The approved high-level execution plan to be adhered to now entails that the project start date is 01 August 2018, that plant establishment should be completed by the end of Project Year 2 in July 2020, that the plants should be operated during the subsequent two Project Years and that execution of all other project activities should be completed by the end of Project Year 4 in July 2022.
The plant at Grünau is expected to be completed approximately 2.5 months later and that at Bethanie approximately 13 months later than required under the high-level execution plan. The implication is that part of this 4-year project, which has been in execution for 2 years, is already more than 1 year behind schedule.
Inefficiencies in the decision-making and approval processes within the EE and the requirement to apply the Public Procurement Act (Act 15 of 2015) and its regulations have resulted in major project execution delays. Amongst others this caused the award of the construction tender at Bethanie to be cancelled by order of the Public Procurement Review Panel since the tender was awarded outside the bid validity period. This caused a substantial delay in project execution.   The tender was only readvertised approximately 19 weeks later, in part due to the real effect of Covid-19 restrictions imposed by Government and also to a perceived state of “Covid paralysis” that took hold of Government and public entities.
The technical work done to date has been of a high standard.  It is considered that achievement of Objective 1 of the project (to acquire knowledge and skills on how to effectively and efficiently desalinate poor quality groundwater on a small scale using RO technology and hybrid renewable energy technology ….)  is being achieved. Objective 2 (to positively impact the lives of vulnerable individuals and communities at two project sites …) can be pursued once Component 1 has been completed and nothing prevents Objective 3 (to communicate the acquired knowledge and skills to stakeholders in the water supply sector …) to be achieved. 
</t>
    </r>
    <r>
      <rPr>
        <b/>
        <sz val="11"/>
        <rFont val="Times New Roman"/>
        <family val="1"/>
      </rPr>
      <t xml:space="preserve">
Recommendations for next steps
</t>
    </r>
    <r>
      <rPr>
        <sz val="11"/>
        <rFont val="Times New Roman"/>
        <family val="1"/>
      </rPr>
      <t xml:space="preserve">The major factor to be considered now is whether the two plants can be run for a sufficiently long period before the end of the 4-year project to obtain the desired operations data. By the date of the resubmission of this document on 23 October 2020:
1. The NIE and the EE had agreed that a request would be submitted to the AFB Secretariat for a project extension of 1 year to allow Objective 4 to be achieved.
2. No steps to prevent further delays due to application of the Public Procurement Act (Act 15 of 2015) and its regulations are required since the new construction tender for mechanical and electrical works at Bethanie had been awarded and the construction site had been handed over to the contractor.
3. The plant at Grünau had been completed and inaugurated. Execution of Component 4 at this site has started and no specific steps are required to ensure that the activities can continue.
4. The EE is endeavoring to remove inefficiencies in their activities and to comply with set requirements as per the NIE-EE funding agreement. No further steps are currently required over and above the continued application of sound project management practices at both the implementation and execution levels.
</t>
    </r>
  </si>
  <si>
    <t>Mr. R Likando</t>
  </si>
  <si>
    <t xml:space="preserve">Diversified and strengthened livelihoods and sources of income for vulnerable people in targeted areas </t>
  </si>
  <si>
    <t>Mr. Teofilus Nghitila</t>
  </si>
  <si>
    <t>tnghitila@yahoo.com</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</si>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</sst>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numFmt numFmtId="165" formatCode="[$-1C09]dd\ mmmm\ yyyy;@"/>
  </numFmts>
  <fonts count="62"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i/>
      <sz val="9"/>
      <color theme="1"/>
      <name val="Times New Roman"/>
      <family val="1"/>
    </font>
    <font>
      <b/>
      <i/>
      <sz val="9"/>
      <name val="Times New Roman"/>
      <family val="1"/>
    </font>
    <font>
      <sz val="11"/>
      <name val="Calibri"/>
      <family val="2"/>
      <scheme val="minor"/>
    </font>
    <font>
      <u/>
      <sz val="11"/>
      <color rgb="FF0000FF"/>
      <name val="Calibri"/>
      <family val="2"/>
    </font>
    <font>
      <sz val="11"/>
      <color theme="1"/>
      <name val="Arial"/>
      <family val="2"/>
    </font>
    <font>
      <b/>
      <sz val="11"/>
      <color rgb="FFFF0000"/>
      <name val="Calibri"/>
      <family val="2"/>
      <scheme val="minor"/>
    </font>
    <font>
      <b/>
      <u/>
      <sz val="12"/>
      <color theme="1"/>
      <name val="Times New Roman"/>
      <family val="1"/>
    </font>
    <font>
      <vertAlign val="superscript"/>
      <sz val="11"/>
      <color theme="1"/>
      <name val="Times New Roman"/>
      <family val="1"/>
    </font>
    <font>
      <strike/>
      <sz val="11"/>
      <color theme="1"/>
      <name val="Times New Roman"/>
      <family val="1"/>
    </font>
    <font>
      <strike/>
      <sz val="11"/>
      <color rgb="FF000000"/>
      <name val="Times New Roman"/>
      <family val="1"/>
    </font>
    <font>
      <u/>
      <sz val="11"/>
      <color rgb="FF000000"/>
      <name val="Times New Roman"/>
      <family val="1"/>
    </font>
    <font>
      <sz val="14"/>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s>
  <borders count="7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thin">
        <color indexed="64"/>
      </left>
      <right style="thin">
        <color auto="1"/>
      </right>
      <top/>
      <bottom style="medium">
        <color auto="1"/>
      </bottom>
      <diagonal/>
    </border>
    <border>
      <left style="thin">
        <color indexed="64"/>
      </left>
      <right style="thin">
        <color auto="1"/>
      </right>
      <top style="medium">
        <color auto="1"/>
      </top>
      <bottom/>
      <diagonal/>
    </border>
    <border>
      <left style="thin">
        <color indexed="64"/>
      </left>
      <right/>
      <top style="medium">
        <color auto="1"/>
      </top>
      <bottom/>
      <diagonal/>
    </border>
    <border>
      <left/>
      <right/>
      <top style="thin">
        <color auto="1"/>
      </top>
      <bottom/>
      <diagonal/>
    </border>
    <border>
      <left style="medium">
        <color auto="1"/>
      </left>
      <right style="thin">
        <color auto="1"/>
      </right>
      <top/>
      <bottom/>
      <diagonal/>
    </border>
    <border>
      <left style="thin">
        <color auto="1"/>
      </left>
      <right style="medium">
        <color auto="1"/>
      </right>
      <top/>
      <bottom/>
      <diagonal/>
    </border>
    <border>
      <left/>
      <right/>
      <top/>
      <bottom style="thin">
        <color auto="1"/>
      </bottom>
      <diagonal/>
    </border>
    <border>
      <left/>
      <right style="medium">
        <color indexed="64"/>
      </right>
      <top/>
      <bottom style="thin">
        <color auto="1"/>
      </bottom>
      <diagonal/>
    </border>
    <border>
      <left/>
      <right style="medium">
        <color auto="1"/>
      </right>
      <top style="thin">
        <color auto="1"/>
      </top>
      <bottom/>
      <diagonal/>
    </border>
    <border>
      <left style="medium">
        <color auto="1"/>
      </left>
      <right style="thin">
        <color auto="1"/>
      </right>
      <top/>
      <bottom style="medium">
        <color auto="1"/>
      </bottom>
      <diagonal/>
    </border>
    <border>
      <left/>
      <right style="thin">
        <color auto="1"/>
      </right>
      <top style="medium">
        <color indexed="64"/>
      </top>
      <bottom/>
      <diagonal/>
    </border>
    <border>
      <left style="thin">
        <color auto="1"/>
      </left>
      <right style="medium">
        <color auto="1"/>
      </right>
      <top/>
      <bottom style="medium">
        <color auto="1"/>
      </bottom>
      <diagonal/>
    </border>
    <border>
      <left style="medium">
        <color indexed="64"/>
      </left>
      <right/>
      <top/>
      <bottom style="thin">
        <color auto="1"/>
      </bottom>
      <diagonal/>
    </border>
  </borders>
  <cellStyleXfs count="5">
    <xf numFmtId="0" fontId="0" fillId="0" borderId="0"/>
    <xf numFmtId="0" fontId="19" fillId="0" borderId="0" applyNumberFormat="0" applyFill="0" applyBorder="0" applyAlignment="0" applyProtection="0">
      <alignment vertical="top"/>
      <protection locked="0"/>
    </xf>
    <xf numFmtId="0" fontId="32" fillId="6" borderId="0" applyNumberFormat="0" applyBorder="0" applyAlignment="0" applyProtection="0"/>
    <xf numFmtId="0" fontId="33" fillId="7" borderId="0" applyNumberFormat="0" applyBorder="0" applyAlignment="0" applyProtection="0"/>
    <xf numFmtId="0" fontId="34" fillId="8" borderId="0" applyNumberFormat="0" applyBorder="0" applyAlignment="0" applyProtection="0"/>
  </cellStyleXfs>
  <cellXfs count="1182">
    <xf numFmtId="0" fontId="0" fillId="0" borderId="0" xfId="0"/>
    <xf numFmtId="0" fontId="20" fillId="0" borderId="0" xfId="0" applyFont="1" applyFill="1" applyProtection="1"/>
    <xf numFmtId="0" fontId="20"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vertical="top" wrapText="1"/>
      <protection locked="0"/>
    </xf>
    <xf numFmtId="0" fontId="20" fillId="0" borderId="0" xfId="0" applyFont="1" applyAlignment="1">
      <alignment horizontal="left" vertical="center"/>
    </xf>
    <xf numFmtId="0" fontId="20" fillId="0" borderId="0" xfId="0" applyFont="1"/>
    <xf numFmtId="0" fontId="20" fillId="0" borderId="0" xfId="0" applyFont="1" applyFill="1"/>
    <xf numFmtId="0" fontId="20"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0" fillId="0" borderId="0" xfId="0" applyFont="1" applyAlignment="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1" fillId="3" borderId="0"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20" fillId="3" borderId="18" xfId="0" applyFont="1" applyFill="1" applyBorder="1" applyAlignment="1">
      <alignment horizontal="left" vertical="center"/>
    </xf>
    <xf numFmtId="0" fontId="20" fillId="3" borderId="19" xfId="0" applyFont="1" applyFill="1" applyBorder="1" applyAlignment="1">
      <alignment horizontal="left" vertical="center"/>
    </xf>
    <xf numFmtId="0" fontId="20" fillId="3" borderId="19" xfId="0" applyFont="1" applyFill="1" applyBorder="1"/>
    <xf numFmtId="0" fontId="20" fillId="3" borderId="20" xfId="0" applyFont="1" applyFill="1" applyBorder="1"/>
    <xf numFmtId="0" fontId="20" fillId="3" borderId="21" xfId="0" applyFont="1" applyFill="1" applyBorder="1" applyAlignment="1">
      <alignment horizontal="left" vertical="center"/>
    </xf>
    <xf numFmtId="0" fontId="1" fillId="3" borderId="22"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3" xfId="0" applyFont="1" applyFill="1" applyBorder="1" applyAlignment="1" applyProtection="1">
      <alignment horizontal="left" vertical="center" wrapText="1"/>
    </xf>
    <xf numFmtId="0" fontId="2" fillId="3" borderId="24" xfId="0" applyFont="1" applyFill="1" applyBorder="1" applyAlignment="1" applyProtection="1">
      <alignment vertical="top" wrapText="1"/>
    </xf>
    <xf numFmtId="0" fontId="1" fillId="3" borderId="25" xfId="0" applyFont="1" applyFill="1" applyBorder="1" applyAlignment="1" applyProtection="1">
      <alignment vertical="top" wrapText="1"/>
    </xf>
    <xf numFmtId="0" fontId="20" fillId="3" borderId="19" xfId="0" applyFont="1" applyFill="1" applyBorder="1" applyProtection="1"/>
    <xf numFmtId="0" fontId="20" fillId="3" borderId="20" xfId="0" applyFont="1" applyFill="1" applyBorder="1" applyProtection="1"/>
    <xf numFmtId="0" fontId="20" fillId="3" borderId="0" xfId="0" applyFont="1" applyFill="1" applyBorder="1" applyProtection="1"/>
    <xf numFmtId="0" fontId="20" fillId="3" borderId="22"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2" xfId="0" applyFont="1" applyFill="1" applyBorder="1" applyProtection="1"/>
    <xf numFmtId="0" fontId="1" fillId="3" borderId="0" xfId="0" applyFont="1" applyFill="1" applyBorder="1" applyAlignment="1" applyProtection="1">
      <alignment horizontal="center"/>
    </xf>
    <xf numFmtId="0" fontId="1" fillId="3" borderId="0" xfId="0" applyFont="1" applyFill="1" applyBorder="1" applyAlignment="1" applyProtection="1">
      <alignment horizontal="right"/>
    </xf>
    <xf numFmtId="0" fontId="1" fillId="3" borderId="24" xfId="0" applyFont="1" applyFill="1" applyBorder="1" applyProtection="1"/>
    <xf numFmtId="0" fontId="22"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23" fillId="3" borderId="18" xfId="0" applyFont="1" applyFill="1" applyBorder="1" applyAlignment="1">
      <alignment vertical="center"/>
    </xf>
    <xf numFmtId="0" fontId="23" fillId="3" borderId="21" xfId="0" applyFont="1" applyFill="1" applyBorder="1" applyAlignment="1">
      <alignment vertical="center"/>
    </xf>
    <xf numFmtId="0" fontId="0" fillId="3" borderId="0" xfId="0" applyFill="1" applyAlignment="1">
      <alignment horizontal="left" vertical="center"/>
    </xf>
    <xf numFmtId="0" fontId="20" fillId="3" borderId="18" xfId="0" applyFont="1" applyFill="1" applyBorder="1"/>
    <xf numFmtId="0" fontId="20" fillId="3" borderId="21" xfId="0" applyFont="1" applyFill="1" applyBorder="1"/>
    <xf numFmtId="0" fontId="20" fillId="3" borderId="22" xfId="0" applyFont="1" applyFill="1" applyBorder="1"/>
    <xf numFmtId="0" fontId="20" fillId="3" borderId="24" xfId="0" applyFont="1" applyFill="1" applyBorder="1"/>
    <xf numFmtId="0" fontId="20" fillId="0" borderId="0" xfId="0" applyFont="1" applyFill="1" applyAlignment="1" applyProtection="1">
      <alignment horizontal="right"/>
    </xf>
    <xf numFmtId="0" fontId="20" fillId="3" borderId="18" xfId="0" applyFont="1" applyFill="1" applyBorder="1" applyAlignment="1" applyProtection="1">
      <alignment horizontal="right"/>
    </xf>
    <xf numFmtId="0" fontId="20" fillId="3" borderId="19" xfId="0" applyFont="1" applyFill="1" applyBorder="1" applyAlignment="1" applyProtection="1">
      <alignment horizontal="right"/>
    </xf>
    <xf numFmtId="0" fontId="20" fillId="3" borderId="21" xfId="0" applyFont="1" applyFill="1" applyBorder="1" applyAlignment="1" applyProtection="1">
      <alignment horizontal="right"/>
    </xf>
    <xf numFmtId="0" fontId="20"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27"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4" xfId="0" applyFont="1" applyFill="1" applyBorder="1" applyAlignment="1" applyProtection="1">
      <alignment horizontal="right"/>
    </xf>
    <xf numFmtId="0" fontId="2" fillId="2" borderId="36" xfId="0" applyFont="1" applyFill="1" applyBorder="1" applyAlignment="1" applyProtection="1">
      <alignment horizontal="center" vertical="center" wrapText="1"/>
    </xf>
    <xf numFmtId="0" fontId="1" fillId="3" borderId="0" xfId="0" applyFont="1" applyFill="1" applyBorder="1" applyAlignment="1" applyProtection="1">
      <alignment horizontal="left" vertical="top" wrapText="1"/>
    </xf>
    <xf numFmtId="0" fontId="0" fillId="3" borderId="0" xfId="0" applyFill="1"/>
    <xf numFmtId="0" fontId="20" fillId="3" borderId="23" xfId="0" applyFont="1" applyFill="1" applyBorder="1"/>
    <xf numFmtId="0" fontId="20" fillId="3" borderId="25" xfId="0" applyFont="1" applyFill="1" applyBorder="1"/>
    <xf numFmtId="0" fontId="0" fillId="9" borderId="1" xfId="0" applyFill="1" applyBorder="1" applyProtection="1">
      <protection locked="0"/>
    </xf>
    <xf numFmtId="0" fontId="39" fillId="12" borderId="11" xfId="4" applyFont="1" applyFill="1" applyBorder="1" applyAlignment="1" applyProtection="1">
      <alignment horizontal="center" vertical="center"/>
      <protection locked="0"/>
    </xf>
    <xf numFmtId="0" fontId="39" fillId="12" borderId="7" xfId="4" applyFont="1" applyFill="1" applyBorder="1" applyAlignment="1" applyProtection="1">
      <alignment horizontal="center" vertical="center"/>
      <protection locked="0"/>
    </xf>
    <xf numFmtId="10" fontId="39" fillId="12" borderId="11" xfId="4" applyNumberFormat="1" applyFont="1" applyFill="1" applyBorder="1" applyAlignment="1" applyProtection="1">
      <alignment horizontal="center" vertical="center"/>
      <protection locked="0"/>
    </xf>
    <xf numFmtId="10" fontId="39" fillId="12" borderId="7" xfId="4" applyNumberFormat="1" applyFont="1" applyFill="1" applyBorder="1" applyAlignment="1" applyProtection="1">
      <alignment horizontal="center" vertical="center"/>
      <protection locked="0"/>
    </xf>
    <xf numFmtId="0" fontId="0" fillId="0" borderId="0" xfId="0" applyProtection="1">
      <protection locked="0"/>
    </xf>
    <xf numFmtId="0" fontId="34" fillId="8" borderId="11" xfId="4" applyBorder="1" applyAlignment="1" applyProtection="1">
      <alignment wrapText="1"/>
      <protection locked="0"/>
    </xf>
    <xf numFmtId="0" fontId="34" fillId="12" borderId="11" xfId="4" applyFill="1" applyBorder="1" applyAlignment="1" applyProtection="1">
      <alignment wrapText="1"/>
      <protection locked="0"/>
    </xf>
    <xf numFmtId="10" fontId="34" fillId="8" borderId="11" xfId="4" applyNumberFormat="1" applyBorder="1" applyAlignment="1" applyProtection="1">
      <alignment horizontal="center" vertical="center" wrapText="1"/>
      <protection locked="0"/>
    </xf>
    <xf numFmtId="10" fontId="34" fillId="12" borderId="11" xfId="4" applyNumberFormat="1" applyFill="1" applyBorder="1" applyAlignment="1" applyProtection="1">
      <alignment horizontal="center" vertical="center" wrapText="1"/>
      <protection locked="0"/>
    </xf>
    <xf numFmtId="0" fontId="42" fillId="8" borderId="11" xfId="4" applyFont="1" applyBorder="1" applyAlignment="1" applyProtection="1">
      <alignment horizontal="center" vertical="center"/>
      <protection locked="0"/>
    </xf>
    <xf numFmtId="0" fontId="42" fillId="8" borderId="7" xfId="4" applyFont="1" applyBorder="1" applyAlignment="1" applyProtection="1">
      <alignment horizontal="center" vertical="center"/>
      <protection locked="0"/>
    </xf>
    <xf numFmtId="0" fontId="42" fillId="12" borderId="11" xfId="4" applyFont="1" applyFill="1" applyBorder="1" applyAlignment="1" applyProtection="1">
      <alignment horizontal="center" vertical="center"/>
      <protection locked="0"/>
    </xf>
    <xf numFmtId="0" fontId="42" fillId="12" borderId="50" xfId="4" applyFont="1" applyFill="1" applyBorder="1" applyAlignment="1" applyProtection="1">
      <alignment vertical="center" wrapText="1"/>
      <protection locked="0"/>
    </xf>
    <xf numFmtId="0" fontId="42" fillId="12" borderId="7" xfId="4" applyFont="1" applyFill="1" applyBorder="1" applyAlignment="1" applyProtection="1">
      <alignment horizontal="center" vertical="center"/>
      <protection locked="0"/>
    </xf>
    <xf numFmtId="0" fontId="42" fillId="8" borderId="7" xfId="4" applyFont="1" applyBorder="1" applyAlignment="1" applyProtection="1">
      <alignment vertical="center"/>
      <protection locked="0"/>
    </xf>
    <xf numFmtId="0" fontId="42" fillId="12" borderId="7" xfId="4" applyFont="1" applyFill="1" applyBorder="1" applyAlignment="1" applyProtection="1">
      <alignment vertical="center"/>
      <protection locked="0"/>
    </xf>
    <xf numFmtId="0" fontId="42" fillId="12" borderId="34" xfId="4" applyFont="1" applyFill="1" applyBorder="1" applyAlignment="1" applyProtection="1">
      <alignment vertical="center"/>
      <protection locked="0"/>
    </xf>
    <xf numFmtId="0" fontId="34" fillId="8" borderId="11" xfId="4" applyBorder="1" applyAlignment="1" applyProtection="1">
      <alignment horizontal="center" vertical="center"/>
      <protection locked="0"/>
    </xf>
    <xf numFmtId="10" fontId="34" fillId="8" borderId="11" xfId="4" applyNumberFormat="1" applyBorder="1" applyAlignment="1" applyProtection="1">
      <alignment horizontal="center" vertical="center"/>
      <protection locked="0"/>
    </xf>
    <xf numFmtId="0" fontId="34" fillId="12" borderId="11" xfId="4" applyFill="1" applyBorder="1" applyAlignment="1" applyProtection="1">
      <alignment horizontal="center" vertical="center"/>
      <protection locked="0"/>
    </xf>
    <xf numFmtId="10" fontId="34" fillId="12" borderId="11" xfId="4" applyNumberFormat="1" applyFill="1" applyBorder="1" applyAlignment="1" applyProtection="1">
      <alignment horizontal="center" vertical="center"/>
      <protection locked="0"/>
    </xf>
    <xf numFmtId="0" fontId="34" fillId="12" borderId="11" xfId="4" applyFill="1" applyBorder="1" applyProtection="1">
      <protection locked="0"/>
    </xf>
    <xf numFmtId="0" fontId="42" fillId="12" borderId="29" xfId="4" applyFont="1" applyFill="1" applyBorder="1" applyAlignment="1" applyProtection="1">
      <alignment vertical="center" wrapText="1"/>
      <protection locked="0"/>
    </xf>
    <xf numFmtId="0" fontId="42" fillId="12" borderId="51" xfId="4" applyFont="1" applyFill="1" applyBorder="1" applyAlignment="1" applyProtection="1">
      <alignment horizontal="center" vertical="center"/>
      <protection locked="0"/>
    </xf>
    <xf numFmtId="0" fontId="34" fillId="8" borderId="11" xfId="4" applyBorder="1" applyAlignment="1" applyProtection="1">
      <alignment vertical="center" wrapText="1"/>
      <protection locked="0"/>
    </xf>
    <xf numFmtId="0" fontId="34" fillId="8" borderId="50" xfId="4" applyBorder="1" applyAlignment="1" applyProtection="1">
      <alignment vertical="center" wrapText="1"/>
      <protection locked="0"/>
    </xf>
    <xf numFmtId="0" fontId="34" fillId="12" borderId="11" xfId="4" applyFill="1" applyBorder="1" applyAlignment="1" applyProtection="1">
      <alignment vertical="center" wrapText="1"/>
      <protection locked="0"/>
    </xf>
    <xf numFmtId="0" fontId="34" fillId="12" borderId="50" xfId="4" applyFill="1" applyBorder="1" applyAlignment="1" applyProtection="1">
      <alignment vertical="center" wrapText="1"/>
      <protection locked="0"/>
    </xf>
    <xf numFmtId="0" fontId="34" fillId="8" borderId="7" xfId="4" applyBorder="1" applyAlignment="1" applyProtection="1">
      <alignment horizontal="center" vertical="center"/>
      <protection locked="0"/>
    </xf>
    <xf numFmtId="0" fontId="34" fillId="12" borderId="7" xfId="4" applyFill="1" applyBorder="1" applyAlignment="1" applyProtection="1">
      <alignment horizontal="center" vertical="center"/>
      <protection locked="0"/>
    </xf>
    <xf numFmtId="0" fontId="34" fillId="8" borderId="7" xfId="4" applyBorder="1" applyAlignment="1" applyProtection="1">
      <alignment vertical="center" wrapText="1"/>
      <protection locked="0"/>
    </xf>
    <xf numFmtId="0" fontId="34" fillId="12" borderId="7" xfId="4" applyFill="1" applyBorder="1" applyAlignment="1" applyProtection="1">
      <alignment vertical="center" wrapText="1"/>
      <protection locked="0"/>
    </xf>
    <xf numFmtId="10" fontId="34" fillId="8" borderId="37" xfId="4" applyNumberFormat="1" applyBorder="1" applyAlignment="1" applyProtection="1">
      <alignment horizontal="center" vertical="center"/>
      <protection locked="0"/>
    </xf>
    <xf numFmtId="0" fontId="34" fillId="12" borderId="33" xfId="4" applyFill="1" applyBorder="1" applyAlignment="1" applyProtection="1">
      <protection locked="0"/>
    </xf>
    <xf numFmtId="10" fontId="34" fillId="12" borderId="37" xfId="4" applyNumberFormat="1" applyFill="1" applyBorder="1" applyAlignment="1" applyProtection="1">
      <alignment horizontal="center" vertical="center"/>
      <protection locked="0"/>
    </xf>
    <xf numFmtId="0" fontId="42" fillId="12" borderId="11" xfId="4" applyFont="1" applyFill="1" applyBorder="1" applyAlignment="1" applyProtection="1">
      <alignment horizontal="center" vertical="center" wrapText="1"/>
      <protection locked="0"/>
    </xf>
    <xf numFmtId="0" fontId="34" fillId="8" borderId="29" xfId="4" applyBorder="1" applyAlignment="1" applyProtection="1">
      <alignment vertical="center"/>
      <protection locked="0"/>
    </xf>
    <xf numFmtId="0" fontId="34" fillId="8" borderId="0" xfId="4" applyProtection="1"/>
    <xf numFmtId="0" fontId="32" fillId="6" borderId="0" xfId="2" applyProtection="1"/>
    <xf numFmtId="0" fontId="33" fillId="7" borderId="0" xfId="3" applyProtection="1"/>
    <xf numFmtId="0" fontId="21" fillId="3" borderId="19" xfId="0" applyFont="1" applyFill="1" applyBorder="1" applyAlignment="1">
      <alignment vertical="top" wrapText="1"/>
    </xf>
    <xf numFmtId="0" fontId="21" fillId="3" borderId="20" xfId="0" applyFont="1" applyFill="1" applyBorder="1" applyAlignment="1">
      <alignment vertical="top" wrapText="1"/>
    </xf>
    <xf numFmtId="0" fontId="19" fillId="3" borderId="24" xfId="1" applyFill="1" applyBorder="1" applyAlignment="1" applyProtection="1">
      <alignment vertical="top" wrapText="1"/>
    </xf>
    <xf numFmtId="0" fontId="19" fillId="3" borderId="25" xfId="1" applyFill="1" applyBorder="1" applyAlignment="1" applyProtection="1">
      <alignment vertical="top" wrapText="1"/>
    </xf>
    <xf numFmtId="0" fontId="34" fillId="12" borderId="54" xfId="4" applyFill="1" applyBorder="1" applyAlignment="1" applyProtection="1">
      <alignment vertical="center"/>
      <protection locked="0"/>
    </xf>
    <xf numFmtId="0" fontId="0" fillId="0" borderId="0" xfId="0" applyAlignment="1">
      <alignment vertical="center" wrapText="1"/>
    </xf>
    <xf numFmtId="0" fontId="0" fillId="0" borderId="0" xfId="0" applyAlignment="1">
      <alignment horizontal="left" vertical="top"/>
    </xf>
    <xf numFmtId="0" fontId="0" fillId="3" borderId="0" xfId="0" applyFill="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22" xfId="0" applyFill="1" applyBorder="1" applyAlignment="1">
      <alignment horizontal="left" vertical="top"/>
    </xf>
    <xf numFmtId="0" fontId="0" fillId="3" borderId="21" xfId="0" applyFill="1" applyBorder="1" applyAlignment="1">
      <alignment horizontal="left" vertical="top"/>
    </xf>
    <xf numFmtId="0" fontId="0" fillId="13" borderId="22" xfId="0" applyFill="1" applyBorder="1" applyAlignment="1">
      <alignment horizontal="left" vertical="top"/>
    </xf>
    <xf numFmtId="0" fontId="27" fillId="13" borderId="0" xfId="0" applyFont="1" applyFill="1" applyBorder="1" applyAlignment="1">
      <alignment horizontal="left" vertical="top"/>
    </xf>
    <xf numFmtId="0" fontId="0" fillId="0" borderId="0" xfId="0" applyAlignment="1">
      <alignment horizontal="left" vertical="top" wrapText="1"/>
    </xf>
    <xf numFmtId="0" fontId="0" fillId="3" borderId="0" xfId="0" applyFill="1" applyAlignment="1">
      <alignment horizontal="left" vertical="top" wrapText="1"/>
    </xf>
    <xf numFmtId="0" fontId="0" fillId="13" borderId="22" xfId="0" applyFill="1" applyBorder="1" applyAlignment="1">
      <alignment horizontal="left" vertical="top" wrapText="1"/>
    </xf>
    <xf numFmtId="0" fontId="20" fillId="0" borderId="7" xfId="0" applyFont="1" applyFill="1" applyBorder="1" applyAlignment="1">
      <alignment horizontal="left" vertical="top" wrapText="1"/>
    </xf>
    <xf numFmtId="0" fontId="46" fillId="0" borderId="0" xfId="0" applyFont="1" applyAlignment="1">
      <alignment horizontal="left" vertical="top"/>
    </xf>
    <xf numFmtId="0" fontId="46" fillId="0" borderId="0" xfId="0" applyFont="1" applyAlignment="1">
      <alignment horizontal="left" vertical="top" wrapText="1"/>
    </xf>
    <xf numFmtId="0" fontId="46" fillId="3" borderId="0" xfId="0" applyFont="1" applyFill="1" applyAlignment="1">
      <alignment horizontal="left" vertical="top" wrapText="1"/>
    </xf>
    <xf numFmtId="0" fontId="46" fillId="13" borderId="22" xfId="0" applyFont="1" applyFill="1" applyBorder="1" applyAlignment="1">
      <alignment horizontal="left" vertical="top" wrapText="1"/>
    </xf>
    <xf numFmtId="0" fontId="46" fillId="3" borderId="21" xfId="0" applyFont="1" applyFill="1" applyBorder="1" applyAlignment="1">
      <alignment horizontal="left" vertical="top"/>
    </xf>
    <xf numFmtId="0" fontId="20" fillId="13" borderId="0" xfId="0" applyFont="1" applyFill="1" applyBorder="1" applyAlignment="1">
      <alignment horizontal="left" vertical="top" wrapText="1"/>
    </xf>
    <xf numFmtId="0" fontId="0" fillId="13" borderId="22" xfId="0" applyFill="1" applyBorder="1" applyAlignment="1">
      <alignment horizontal="left" vertical="center"/>
    </xf>
    <xf numFmtId="0" fontId="0" fillId="3" borderId="21" xfId="0" applyFill="1" applyBorder="1" applyAlignment="1">
      <alignment horizontal="left" vertical="center"/>
    </xf>
    <xf numFmtId="0" fontId="27" fillId="13" borderId="0" xfId="0" applyFont="1" applyFill="1" applyBorder="1" applyAlignment="1">
      <alignment horizontal="left" vertical="top" wrapText="1"/>
    </xf>
    <xf numFmtId="0" fontId="46" fillId="3" borderId="0" xfId="0" applyFont="1" applyFill="1" applyAlignment="1">
      <alignment horizontal="left" vertical="top"/>
    </xf>
    <xf numFmtId="0" fontId="46" fillId="13" borderId="22" xfId="0" applyFont="1" applyFill="1" applyBorder="1" applyAlignment="1">
      <alignment horizontal="left" vertical="top"/>
    </xf>
    <xf numFmtId="0" fontId="20" fillId="0" borderId="0" xfId="0" applyFont="1" applyAlignment="1">
      <alignment horizontal="left" vertical="top"/>
    </xf>
    <xf numFmtId="0" fontId="20" fillId="3" borderId="0" xfId="0" applyFont="1" applyFill="1" applyAlignment="1">
      <alignment horizontal="left" vertical="top"/>
    </xf>
    <xf numFmtId="0" fontId="20" fillId="13" borderId="22" xfId="0" applyFont="1" applyFill="1" applyBorder="1" applyAlignment="1">
      <alignment horizontal="left" vertical="top"/>
    </xf>
    <xf numFmtId="0" fontId="20" fillId="3" borderId="21" xfId="0" applyFont="1" applyFill="1" applyBorder="1" applyAlignment="1">
      <alignment horizontal="left" vertical="top"/>
    </xf>
    <xf numFmtId="0" fontId="20" fillId="0" borderId="14" xfId="0" applyFont="1" applyFill="1" applyBorder="1" applyAlignment="1">
      <alignment horizontal="left" vertical="top" wrapText="1"/>
    </xf>
    <xf numFmtId="0" fontId="0" fillId="13" borderId="22" xfId="0" applyFill="1" applyBorder="1"/>
    <xf numFmtId="0" fontId="0" fillId="13" borderId="20" xfId="0" applyFill="1" applyBorder="1" applyAlignment="1">
      <alignment horizontal="left" vertical="top"/>
    </xf>
    <xf numFmtId="0" fontId="0" fillId="13" borderId="19" xfId="0" applyFill="1" applyBorder="1" applyAlignment="1">
      <alignment horizontal="left" vertical="top"/>
    </xf>
    <xf numFmtId="0" fontId="0" fillId="3" borderId="18" xfId="0" applyFill="1" applyBorder="1" applyAlignment="1">
      <alignment horizontal="left" vertical="top"/>
    </xf>
    <xf numFmtId="0" fontId="20" fillId="3" borderId="25" xfId="0" applyFont="1" applyFill="1" applyBorder="1" applyAlignment="1">
      <alignment horizontal="left" vertical="top"/>
    </xf>
    <xf numFmtId="0" fontId="20" fillId="3" borderId="24" xfId="0" applyFont="1" applyFill="1" applyBorder="1" applyAlignment="1">
      <alignment horizontal="left" vertical="top"/>
    </xf>
    <xf numFmtId="0" fontId="20" fillId="3" borderId="23" xfId="0" applyFont="1" applyFill="1" applyBorder="1" applyAlignment="1">
      <alignment horizontal="left" vertical="top"/>
    </xf>
    <xf numFmtId="0" fontId="20" fillId="3" borderId="22" xfId="0" applyFont="1" applyFill="1" applyBorder="1" applyAlignment="1">
      <alignment horizontal="left" vertical="top"/>
    </xf>
    <xf numFmtId="0" fontId="27" fillId="0" borderId="7" xfId="0" applyFont="1" applyBorder="1" applyAlignment="1">
      <alignment horizontal="center" vertical="center" wrapText="1"/>
    </xf>
    <xf numFmtId="0" fontId="27" fillId="0" borderId="11" xfId="0" applyFont="1" applyBorder="1" applyAlignment="1">
      <alignment horizontal="center" vertical="center"/>
    </xf>
    <xf numFmtId="0" fontId="27" fillId="0" borderId="6" xfId="0" applyFont="1" applyBorder="1" applyAlignment="1">
      <alignment horizontal="center" vertical="center"/>
    </xf>
    <xf numFmtId="0" fontId="20" fillId="3" borderId="20" xfId="0" applyFont="1" applyFill="1" applyBorder="1" applyAlignment="1">
      <alignment horizontal="left" vertical="top"/>
    </xf>
    <xf numFmtId="0" fontId="20" fillId="3" borderId="19" xfId="0" applyFont="1" applyFill="1" applyBorder="1" applyAlignment="1">
      <alignment horizontal="left" vertical="top"/>
    </xf>
    <xf numFmtId="0" fontId="20" fillId="3" borderId="18" xfId="0" applyFont="1" applyFill="1" applyBorder="1" applyAlignment="1">
      <alignment horizontal="left" vertical="top"/>
    </xf>
    <xf numFmtId="0" fontId="20" fillId="0" borderId="0" xfId="0" applyFont="1" applyFill="1" applyAlignment="1">
      <alignment wrapText="1"/>
    </xf>
    <xf numFmtId="0" fontId="20" fillId="0" borderId="0" xfId="0" applyFont="1" applyFill="1" applyAlignment="1">
      <alignment horizontal="center" vertical="top"/>
    </xf>
    <xf numFmtId="0" fontId="20" fillId="0" borderId="0" xfId="0" applyFont="1" applyFill="1" applyAlignment="1">
      <alignment horizontal="left" vertical="top" wrapText="1"/>
    </xf>
    <xf numFmtId="0" fontId="20" fillId="13" borderId="25" xfId="0" applyFont="1" applyFill="1" applyBorder="1"/>
    <xf numFmtId="0" fontId="20" fillId="13" borderId="24" xfId="0" applyFont="1" applyFill="1" applyBorder="1" applyAlignment="1">
      <alignment horizontal="left" vertical="top" wrapText="1"/>
    </xf>
    <xf numFmtId="0" fontId="20" fillId="13" borderId="24" xfId="0" applyFont="1" applyFill="1" applyBorder="1" applyAlignment="1">
      <alignment horizontal="center" vertical="top"/>
    </xf>
    <xf numFmtId="0" fontId="20" fillId="13" borderId="23" xfId="0" applyFont="1" applyFill="1" applyBorder="1"/>
    <xf numFmtId="0" fontId="20" fillId="13" borderId="22" xfId="0" applyFont="1" applyFill="1" applyBorder="1"/>
    <xf numFmtId="0" fontId="27" fillId="0" borderId="12" xfId="0" applyFont="1" applyFill="1" applyBorder="1" applyAlignment="1">
      <alignment horizontal="center" vertical="center"/>
    </xf>
    <xf numFmtId="0" fontId="20" fillId="13" borderId="21" xfId="0" applyFont="1" applyFill="1" applyBorder="1"/>
    <xf numFmtId="0" fontId="27" fillId="0" borderId="6" xfId="0" applyFont="1" applyFill="1" applyBorder="1" applyAlignment="1">
      <alignment horizontal="center" vertical="center"/>
    </xf>
    <xf numFmtId="0" fontId="20" fillId="0" borderId="7" xfId="0" applyFont="1" applyFill="1" applyBorder="1" applyAlignment="1">
      <alignment wrapText="1"/>
    </xf>
    <xf numFmtId="0" fontId="27" fillId="13" borderId="9" xfId="0" applyFont="1" applyFill="1" applyBorder="1" applyAlignment="1">
      <alignment horizontal="center" vertical="center" wrapText="1"/>
    </xf>
    <xf numFmtId="0" fontId="27" fillId="13" borderId="8" xfId="0" applyFont="1" applyFill="1" applyBorder="1" applyAlignment="1">
      <alignment horizontal="center" vertical="center"/>
    </xf>
    <xf numFmtId="0" fontId="20" fillId="3" borderId="0" xfId="0" applyFont="1" applyFill="1"/>
    <xf numFmtId="0" fontId="20" fillId="13" borderId="0" xfId="0" applyFont="1" applyFill="1" applyBorder="1" applyAlignment="1">
      <alignment horizontal="center" vertical="top"/>
    </xf>
    <xf numFmtId="0" fontId="48" fillId="13" borderId="0" xfId="0" applyFont="1" applyFill="1" applyBorder="1" applyAlignment="1">
      <alignment horizontal="center"/>
    </xf>
    <xf numFmtId="0" fontId="20" fillId="13" borderId="20" xfId="0" applyFont="1" applyFill="1" applyBorder="1"/>
    <xf numFmtId="0" fontId="20" fillId="13" borderId="19" xfId="0" applyFont="1" applyFill="1" applyBorder="1" applyAlignment="1">
      <alignment wrapText="1"/>
    </xf>
    <xf numFmtId="0" fontId="20" fillId="13" borderId="19" xfId="0" applyFont="1" applyFill="1" applyBorder="1" applyAlignment="1">
      <alignment horizontal="center" vertical="top"/>
    </xf>
    <xf numFmtId="0" fontId="20" fillId="13" borderId="18" xfId="0" applyFont="1" applyFill="1" applyBorder="1"/>
    <xf numFmtId="0" fontId="1" fillId="0" borderId="0" xfId="0" applyFont="1" applyFill="1" applyBorder="1" applyAlignment="1" applyProtection="1">
      <alignment horizontal="left" vertical="center" wrapText="1"/>
    </xf>
    <xf numFmtId="0" fontId="44" fillId="3" borderId="21" xfId="0" applyFont="1" applyFill="1" applyBorder="1" applyAlignment="1" applyProtection="1">
      <alignment horizontal="right"/>
    </xf>
    <xf numFmtId="0" fontId="28" fillId="3" borderId="0" xfId="0" applyFont="1" applyFill="1" applyBorder="1" applyAlignment="1" applyProtection="1">
      <alignment horizontal="right"/>
    </xf>
    <xf numFmtId="0" fontId="20" fillId="0" borderId="1" xfId="0" applyFont="1" applyBorder="1" applyAlignment="1">
      <alignment wrapText="1"/>
    </xf>
    <xf numFmtId="0" fontId="20" fillId="0" borderId="30" xfId="0" applyFont="1" applyBorder="1" applyAlignment="1">
      <alignment horizontal="center" wrapText="1"/>
    </xf>
    <xf numFmtId="164" fontId="1" fillId="3" borderId="0" xfId="0" applyNumberFormat="1" applyFont="1" applyFill="1" applyBorder="1" applyAlignment="1" applyProtection="1">
      <alignment horizontal="left"/>
      <protection locked="0"/>
    </xf>
    <xf numFmtId="0" fontId="3" fillId="0" borderId="21" xfId="0" applyFont="1" applyBorder="1" applyProtection="1"/>
    <xf numFmtId="0" fontId="14" fillId="3" borderId="0" xfId="0" applyFont="1" applyFill="1" applyBorder="1" applyAlignment="1" applyProtection="1">
      <alignment horizontal="right"/>
    </xf>
    <xf numFmtId="0" fontId="14" fillId="3" borderId="0" xfId="0" applyFont="1" applyFill="1" applyBorder="1" applyAlignment="1" applyProtection="1">
      <alignment horizontal="left"/>
    </xf>
    <xf numFmtId="0" fontId="28" fillId="0" borderId="0" xfId="0" applyFont="1" applyFill="1" applyBorder="1" applyAlignment="1" applyProtection="1">
      <alignment horizontal="left" vertical="center" wrapText="1"/>
    </xf>
    <xf numFmtId="0" fontId="10" fillId="3" borderId="0"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4"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center" wrapText="1"/>
    </xf>
    <xf numFmtId="0" fontId="4" fillId="3" borderId="0" xfId="0" applyFont="1" applyFill="1" applyBorder="1" applyAlignment="1" applyProtection="1">
      <alignment horizontal="left" vertical="center" wrapText="1"/>
    </xf>
    <xf numFmtId="3" fontId="1" fillId="3" borderId="0" xfId="0" applyNumberFormat="1" applyFont="1" applyFill="1" applyBorder="1" applyAlignment="1" applyProtection="1">
      <alignment vertical="top" wrapText="1"/>
      <protection locked="0"/>
    </xf>
    <xf numFmtId="0" fontId="0" fillId="0" borderId="30" xfId="0" applyBorder="1"/>
    <xf numFmtId="0" fontId="4" fillId="3" borderId="0" xfId="0" applyFont="1" applyFill="1" applyBorder="1" applyAlignment="1" applyProtection="1">
      <alignment horizontal="center" vertical="center" wrapText="1"/>
    </xf>
    <xf numFmtId="0" fontId="42" fillId="12" borderId="54" xfId="4" applyFont="1" applyFill="1" applyBorder="1" applyAlignment="1" applyProtection="1">
      <alignment horizontal="center" vertical="center"/>
      <protection locked="0"/>
    </xf>
    <xf numFmtId="0" fontId="34" fillId="12" borderId="54" xfId="4" applyFill="1" applyBorder="1" applyAlignment="1" applyProtection="1">
      <alignment horizontal="center" vertical="center"/>
      <protection locked="0"/>
    </xf>
    <xf numFmtId="0" fontId="34" fillId="12" borderId="29" xfId="4" applyFill="1" applyBorder="1" applyAlignment="1" applyProtection="1">
      <alignment horizontal="center" vertical="center" wrapText="1"/>
      <protection locked="0"/>
    </xf>
    <xf numFmtId="0" fontId="34" fillId="12" borderId="51" xfId="4" applyFill="1" applyBorder="1" applyAlignment="1" applyProtection="1">
      <alignment horizontal="center" vertical="center"/>
      <protection locked="0"/>
    </xf>
    <xf numFmtId="0" fontId="34" fillId="12" borderId="49" xfId="4" applyFill="1" applyBorder="1" applyAlignment="1" applyProtection="1">
      <alignment horizontal="center" vertical="center" wrapText="1"/>
      <protection locked="0"/>
    </xf>
    <xf numFmtId="0" fontId="34" fillId="12" borderId="54" xfId="4" applyFill="1" applyBorder="1" applyAlignment="1" applyProtection="1">
      <alignment horizontal="center" vertical="center" wrapText="1"/>
      <protection locked="0"/>
    </xf>
    <xf numFmtId="0" fontId="20" fillId="0" borderId="0" xfId="0" applyFont="1" applyBorder="1" applyAlignment="1">
      <alignment horizontal="center" wrapText="1"/>
    </xf>
    <xf numFmtId="0" fontId="20" fillId="0" borderId="0" xfId="0" applyFont="1" applyBorder="1" applyAlignment="1">
      <alignment wrapText="1"/>
    </xf>
    <xf numFmtId="0" fontId="1" fillId="3" borderId="16" xfId="0" applyFont="1" applyFill="1" applyBorder="1" applyAlignment="1" applyProtection="1">
      <alignment horizontal="left" vertical="top" wrapText="1"/>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3" fontId="2" fillId="0" borderId="6" xfId="0" applyNumberFormat="1" applyFont="1" applyBorder="1" applyAlignment="1" applyProtection="1">
      <alignment horizontal="left" vertical="top" wrapText="1" indent="2"/>
      <protection locked="0"/>
    </xf>
    <xf numFmtId="3" fontId="2" fillId="0" borderId="7" xfId="0" applyNumberFormat="1" applyFont="1" applyBorder="1" applyAlignment="1" applyProtection="1">
      <alignment horizontal="right" vertical="center" wrapText="1" indent="5"/>
      <protection locked="0"/>
    </xf>
    <xf numFmtId="3" fontId="1" fillId="0" borderId="6" xfId="0" applyNumberFormat="1" applyFont="1" applyBorder="1" applyAlignment="1" applyProtection="1">
      <alignment horizontal="left" vertical="top" wrapText="1" indent="4"/>
      <protection locked="0"/>
    </xf>
    <xf numFmtId="3" fontId="1" fillId="0" borderId="7" xfId="0" applyNumberFormat="1" applyFont="1" applyBorder="1" applyAlignment="1" applyProtection="1">
      <alignment horizontal="right" vertical="center" wrapText="1" indent="1"/>
      <protection locked="0"/>
    </xf>
    <xf numFmtId="3" fontId="1" fillId="0" borderId="12" xfId="0" applyNumberFormat="1" applyFont="1" applyBorder="1" applyAlignment="1" applyProtection="1">
      <alignment horizontal="left" vertical="top" wrapText="1" indent="4"/>
      <protection locked="0"/>
    </xf>
    <xf numFmtId="3" fontId="1" fillId="0" borderId="14" xfId="0" applyNumberFormat="1" applyFont="1" applyBorder="1" applyAlignment="1" applyProtection="1">
      <alignment horizontal="right" vertical="center" wrapText="1" indent="1"/>
      <protection locked="0"/>
    </xf>
    <xf numFmtId="3" fontId="1" fillId="3" borderId="0" xfId="0" applyNumberFormat="1" applyFont="1" applyFill="1" applyBorder="1" applyAlignment="1" applyProtection="1">
      <alignment horizontal="left" vertical="top" wrapText="1" indent="4"/>
      <protection locked="0"/>
    </xf>
    <xf numFmtId="3" fontId="1" fillId="3" borderId="0" xfId="0" applyNumberFormat="1" applyFont="1" applyFill="1" applyBorder="1" applyAlignment="1" applyProtection="1">
      <alignment horizontal="right" vertical="center" wrapText="1" indent="1"/>
      <protection locked="0"/>
    </xf>
    <xf numFmtId="0" fontId="27" fillId="0" borderId="6" xfId="0" applyFont="1" applyBorder="1" applyAlignment="1">
      <alignment horizontal="left" vertical="center" wrapText="1"/>
    </xf>
    <xf numFmtId="0" fontId="1" fillId="0" borderId="6" xfId="0" applyFont="1" applyBorder="1" applyAlignment="1">
      <alignment horizontal="left" vertical="top" wrapText="1" indent="1"/>
    </xf>
    <xf numFmtId="0" fontId="1" fillId="0" borderId="12" xfId="0" applyFont="1" applyBorder="1" applyAlignment="1">
      <alignment horizontal="left" vertical="top" wrapText="1" indent="1"/>
    </xf>
    <xf numFmtId="3" fontId="2" fillId="0" borderId="7" xfId="0" applyNumberFormat="1" applyFont="1" applyBorder="1" applyAlignment="1" applyProtection="1">
      <alignment horizontal="center" vertical="center" wrapText="1"/>
      <protection locked="0"/>
    </xf>
    <xf numFmtId="3" fontId="26" fillId="0" borderId="6" xfId="0" applyNumberFormat="1" applyFont="1" applyBorder="1" applyAlignment="1" applyProtection="1">
      <alignment horizontal="left" vertical="center" wrapText="1"/>
      <protection locked="0"/>
    </xf>
    <xf numFmtId="3" fontId="26" fillId="0" borderId="6" xfId="0" applyNumberFormat="1" applyFont="1" applyBorder="1" applyAlignment="1" applyProtection="1">
      <alignment horizontal="left" vertical="center" wrapText="1" indent="2"/>
      <protection locked="0"/>
    </xf>
    <xf numFmtId="3" fontId="24" fillId="0" borderId="6" xfId="0" applyNumberFormat="1" applyFont="1" applyBorder="1" applyAlignment="1" applyProtection="1">
      <alignment horizontal="left" vertical="center" wrapText="1" indent="3"/>
      <protection locked="0"/>
    </xf>
    <xf numFmtId="3" fontId="1" fillId="0" borderId="7" xfId="0" applyNumberFormat="1" applyFont="1" applyBorder="1" applyAlignment="1" applyProtection="1">
      <alignment horizontal="right" vertical="center" wrapText="1" indent="5"/>
      <protection locked="0"/>
    </xf>
    <xf numFmtId="3" fontId="24" fillId="0" borderId="6" xfId="0" applyNumberFormat="1" applyFont="1" applyBorder="1" applyAlignment="1" applyProtection="1">
      <alignment horizontal="left" vertical="center" wrapText="1" indent="5"/>
      <protection locked="0"/>
    </xf>
    <xf numFmtId="3" fontId="24" fillId="0" borderId="12" xfId="0" applyNumberFormat="1" applyFont="1" applyBorder="1" applyAlignment="1" applyProtection="1">
      <alignment horizontal="left" vertical="center" wrapText="1" indent="3"/>
      <protection locked="0"/>
    </xf>
    <xf numFmtId="3" fontId="1" fillId="0" borderId="14" xfId="0" applyNumberFormat="1" applyFont="1" applyBorder="1" applyAlignment="1" applyProtection="1">
      <alignment horizontal="right" vertical="center" wrapText="1" indent="5"/>
      <protection locked="0"/>
    </xf>
    <xf numFmtId="3" fontId="2" fillId="0" borderId="7" xfId="0" applyNumberFormat="1" applyFont="1" applyBorder="1" applyAlignment="1" applyProtection="1">
      <alignment horizontal="left" vertical="center" wrapText="1" indent="1"/>
      <protection locked="0"/>
    </xf>
    <xf numFmtId="0" fontId="2" fillId="0" borderId="5" xfId="0" applyFont="1" applyBorder="1" applyAlignment="1">
      <alignment vertical="top" wrapText="1"/>
    </xf>
    <xf numFmtId="3" fontId="2" fillId="0" borderId="7" xfId="0" applyNumberFormat="1" applyFont="1" applyBorder="1" applyAlignment="1" applyProtection="1">
      <alignment horizontal="right" vertical="center" wrapText="1" indent="7"/>
      <protection locked="0"/>
    </xf>
    <xf numFmtId="0" fontId="1" fillId="0" borderId="6" xfId="0" applyFont="1" applyBorder="1" applyAlignment="1">
      <alignment vertical="top" wrapText="1"/>
    </xf>
    <xf numFmtId="0" fontId="24" fillId="0" borderId="6" xfId="0" applyFont="1" applyBorder="1" applyAlignment="1">
      <alignment horizontal="left" vertical="top" wrapText="1" indent="2"/>
    </xf>
    <xf numFmtId="0" fontId="1" fillId="0" borderId="6" xfId="0" applyFont="1" applyBorder="1" applyAlignment="1">
      <alignment horizontal="left" vertical="top" wrapText="1" indent="2"/>
    </xf>
    <xf numFmtId="0" fontId="2" fillId="2" borderId="6" xfId="0" applyFont="1" applyFill="1" applyBorder="1" applyAlignment="1">
      <alignment vertical="top" wrapText="1"/>
    </xf>
    <xf numFmtId="0" fontId="24" fillId="2" borderId="32" xfId="0" applyFont="1" applyFill="1" applyBorder="1" applyAlignment="1">
      <alignment vertical="top" wrapText="1"/>
    </xf>
    <xf numFmtId="0" fontId="1" fillId="2" borderId="32" xfId="0" applyFont="1" applyFill="1" applyBorder="1" applyAlignment="1">
      <alignment vertical="top" wrapText="1"/>
    </xf>
    <xf numFmtId="0" fontId="1" fillId="2" borderId="6" xfId="0" applyFont="1" applyFill="1" applyBorder="1" applyAlignment="1">
      <alignment vertical="top" wrapText="1"/>
    </xf>
    <xf numFmtId="3" fontId="1" fillId="0" borderId="7" xfId="0" applyNumberFormat="1" applyFont="1" applyBorder="1" applyAlignment="1">
      <alignment horizontal="right" vertical="top" wrapText="1" indent="1"/>
    </xf>
    <xf numFmtId="0" fontId="2" fillId="0" borderId="6" xfId="0" applyFont="1" applyBorder="1" applyAlignment="1">
      <alignment vertical="top" wrapText="1"/>
    </xf>
    <xf numFmtId="0" fontId="20" fillId="0" borderId="6" xfId="0" applyFont="1" applyBorder="1" applyAlignment="1">
      <alignment horizontal="left" vertical="center" wrapText="1"/>
    </xf>
    <xf numFmtId="0" fontId="20" fillId="0" borderId="12" xfId="0" applyFont="1" applyBorder="1" applyAlignment="1">
      <alignment horizontal="left" vertical="center" wrapText="1"/>
    </xf>
    <xf numFmtId="3" fontId="1" fillId="0" borderId="14" xfId="0" applyNumberFormat="1" applyFont="1" applyBorder="1" applyAlignment="1">
      <alignment horizontal="right" vertical="top" wrapText="1" indent="1"/>
    </xf>
    <xf numFmtId="3" fontId="1" fillId="0" borderId="11" xfId="0" applyNumberFormat="1" applyFont="1" applyBorder="1" applyAlignment="1" applyProtection="1">
      <alignment horizontal="right" vertical="center" wrapText="1" indent="5"/>
      <protection locked="0"/>
    </xf>
    <xf numFmtId="3" fontId="1" fillId="0" borderId="11" xfId="0" applyNumberFormat="1" applyFont="1" applyBorder="1" applyAlignment="1" applyProtection="1">
      <alignment horizontal="right" vertical="center" wrapText="1" indent="1"/>
      <protection locked="0"/>
    </xf>
    <xf numFmtId="0" fontId="2" fillId="3" borderId="0" xfId="0" applyFont="1" applyFill="1" applyBorder="1" applyAlignment="1" applyProtection="1">
      <alignment horizontal="left" vertical="top" wrapText="1"/>
    </xf>
    <xf numFmtId="3" fontId="2" fillId="2" borderId="7" xfId="0" applyNumberFormat="1" applyFont="1" applyFill="1" applyBorder="1" applyAlignment="1">
      <alignment horizontal="right" vertical="top" wrapText="1" indent="1"/>
    </xf>
    <xf numFmtId="3" fontId="1" fillId="2" borderId="7" xfId="0" applyNumberFormat="1" applyFont="1" applyFill="1" applyBorder="1" applyAlignment="1">
      <alignment horizontal="right" vertical="top" wrapText="1" indent="1"/>
    </xf>
    <xf numFmtId="0" fontId="24" fillId="2" borderId="6" xfId="0" applyFont="1" applyFill="1" applyBorder="1" applyAlignment="1">
      <alignment horizontal="left" vertical="top" wrapText="1" indent="2"/>
    </xf>
    <xf numFmtId="3" fontId="1" fillId="2" borderId="7" xfId="0" applyNumberFormat="1" applyFont="1" applyFill="1" applyBorder="1" applyAlignment="1">
      <alignment horizontal="right" vertical="top" wrapText="1" indent="10"/>
    </xf>
    <xf numFmtId="0" fontId="1" fillId="2" borderId="6" xfId="0" applyFont="1" applyFill="1" applyBorder="1" applyAlignment="1">
      <alignment horizontal="left" vertical="top" wrapText="1" indent="2"/>
    </xf>
    <xf numFmtId="3" fontId="2" fillId="0" borderId="7" xfId="0" applyNumberFormat="1" applyFont="1" applyBorder="1" applyAlignment="1">
      <alignment horizontal="right" vertical="top" wrapText="1" indent="1"/>
    </xf>
    <xf numFmtId="0" fontId="20" fillId="0" borderId="11" xfId="0" applyFont="1" applyBorder="1" applyAlignment="1">
      <alignment horizontal="left" vertical="center" wrapText="1"/>
    </xf>
    <xf numFmtId="0" fontId="24" fillId="2" borderId="6" xfId="0" applyFont="1" applyFill="1" applyBorder="1" applyAlignment="1">
      <alignment vertical="top" wrapText="1"/>
    </xf>
    <xf numFmtId="0" fontId="20" fillId="3" borderId="0" xfId="0" applyFont="1" applyFill="1" applyBorder="1" applyAlignment="1">
      <alignment horizontal="left" vertical="center" wrapText="1"/>
    </xf>
    <xf numFmtId="3" fontId="1" fillId="3" borderId="0" xfId="0" applyNumberFormat="1" applyFont="1" applyFill="1" applyBorder="1" applyAlignment="1">
      <alignment horizontal="right" vertical="top" wrapText="1" indent="1"/>
    </xf>
    <xf numFmtId="3" fontId="2" fillId="0" borderId="5" xfId="0" applyNumberFormat="1" applyFont="1" applyBorder="1" applyAlignment="1" applyProtection="1">
      <alignment horizontal="left" vertical="top" wrapText="1"/>
      <protection locked="0"/>
    </xf>
    <xf numFmtId="3" fontId="2" fillId="0" borderId="42" xfId="0" applyNumberFormat="1" applyFont="1" applyBorder="1" applyAlignment="1" applyProtection="1">
      <alignment horizontal="left" vertical="top" wrapText="1" indent="1"/>
      <protection locked="0"/>
    </xf>
    <xf numFmtId="0" fontId="2" fillId="0" borderId="31"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7" fillId="0" borderId="5" xfId="0" applyFont="1" applyBorder="1" applyAlignment="1">
      <alignment horizontal="left" vertical="center" wrapText="1"/>
    </xf>
    <xf numFmtId="3" fontId="2" fillId="2" borderId="42" xfId="0" applyNumberFormat="1" applyFont="1" applyFill="1" applyBorder="1" applyAlignment="1" applyProtection="1">
      <alignment horizontal="left" vertical="top" wrapText="1"/>
    </xf>
    <xf numFmtId="3" fontId="2" fillId="0" borderId="42" xfId="0" applyNumberFormat="1" applyFont="1" applyBorder="1" applyAlignment="1" applyProtection="1">
      <alignment horizontal="left" vertical="center" wrapText="1" indent="1"/>
      <protection locked="0"/>
    </xf>
    <xf numFmtId="0" fontId="2" fillId="0" borderId="35" xfId="0" applyFont="1" applyBorder="1" applyAlignment="1" applyProtection="1">
      <alignment horizontal="center" vertical="center" wrapText="1"/>
      <protection locked="0"/>
    </xf>
    <xf numFmtId="0" fontId="2" fillId="2" borderId="67" xfId="0" applyFont="1" applyFill="1" applyBorder="1" applyAlignment="1" applyProtection="1">
      <alignment horizontal="center" vertical="center" wrapText="1"/>
    </xf>
    <xf numFmtId="0" fontId="2" fillId="0" borderId="6" xfId="0" applyFont="1" applyBorder="1" applyAlignment="1">
      <alignment horizontal="left" vertical="center" wrapText="1"/>
    </xf>
    <xf numFmtId="3" fontId="2" fillId="0" borderId="11" xfId="0" applyNumberFormat="1" applyFont="1" applyBorder="1" applyAlignment="1" applyProtection="1">
      <alignment horizontal="right" vertical="center" wrapText="1" indent="9"/>
      <protection locked="0"/>
    </xf>
    <xf numFmtId="15" fontId="1" fillId="0" borderId="7" xfId="0" applyNumberFormat="1" applyFont="1" applyBorder="1" applyAlignment="1">
      <alignment horizontal="center" vertical="top" wrapText="1"/>
    </xf>
    <xf numFmtId="3" fontId="2" fillId="0" borderId="11" xfId="0" applyNumberFormat="1" applyFont="1" applyBorder="1" applyAlignment="1" applyProtection="1">
      <alignment horizontal="right" vertical="center" wrapText="1" indent="7"/>
      <protection locked="0"/>
    </xf>
    <xf numFmtId="0" fontId="2" fillId="0" borderId="6" xfId="0" applyFont="1" applyBorder="1" applyAlignment="1">
      <alignment vertical="center" wrapText="1"/>
    </xf>
    <xf numFmtId="0" fontId="24" fillId="0" borderId="6" xfId="0" applyFont="1" applyBorder="1" applyAlignment="1">
      <alignment vertical="top" wrapText="1"/>
    </xf>
    <xf numFmtId="3" fontId="1" fillId="0" borderId="13" xfId="0" applyNumberFormat="1" applyFont="1" applyBorder="1" applyAlignment="1" applyProtection="1">
      <alignment horizontal="right" vertical="center" wrapText="1" indent="1"/>
      <protection locked="0"/>
    </xf>
    <xf numFmtId="15" fontId="1" fillId="0" borderId="14" xfId="0" applyNumberFormat="1" applyFont="1" applyBorder="1" applyAlignment="1">
      <alignment horizontal="center" vertical="top" wrapText="1"/>
    </xf>
    <xf numFmtId="0" fontId="2" fillId="3" borderId="0" xfId="0" applyFont="1" applyFill="1" applyBorder="1" applyAlignment="1" applyProtection="1">
      <alignment vertical="top" wrapText="1"/>
    </xf>
    <xf numFmtId="0" fontId="20" fillId="3" borderId="0" xfId="0" applyFont="1" applyFill="1" applyBorder="1"/>
    <xf numFmtId="0" fontId="2" fillId="3" borderId="0" xfId="0" applyFont="1" applyFill="1" applyBorder="1" applyAlignment="1" applyProtection="1">
      <alignment horizontal="left" vertical="top" wrapText="1"/>
      <protection locked="0"/>
    </xf>
    <xf numFmtId="0" fontId="20" fillId="3" borderId="24" xfId="0" applyFont="1" applyFill="1" applyBorder="1" applyAlignment="1">
      <alignment wrapText="1"/>
    </xf>
    <xf numFmtId="3" fontId="24" fillId="3" borderId="0" xfId="0" applyNumberFormat="1" applyFont="1" applyFill="1" applyBorder="1" applyAlignment="1" applyProtection="1">
      <alignment horizontal="left" vertical="center" wrapText="1" indent="3"/>
      <protection locked="0"/>
    </xf>
    <xf numFmtId="3" fontId="1" fillId="3" borderId="0" xfId="0" applyNumberFormat="1" applyFont="1" applyFill="1" applyBorder="1" applyAlignment="1" applyProtection="1">
      <alignment horizontal="right" vertical="center" wrapText="1" indent="5"/>
      <protection locked="0"/>
    </xf>
    <xf numFmtId="0" fontId="2" fillId="3" borderId="22" xfId="0" applyFont="1" applyFill="1" applyBorder="1" applyAlignment="1" applyProtection="1">
      <alignment horizontal="left" vertical="top" wrapText="1"/>
    </xf>
    <xf numFmtId="3" fontId="20" fillId="0" borderId="0" xfId="0" applyNumberFormat="1" applyFont="1" applyFill="1"/>
    <xf numFmtId="3" fontId="20" fillId="0" borderId="0" xfId="0" applyNumberFormat="1" applyFont="1"/>
    <xf numFmtId="0" fontId="26" fillId="2" borderId="1" xfId="0" applyFont="1" applyFill="1" applyBorder="1" applyAlignment="1" applyProtection="1">
      <alignment horizontal="center" vertical="center" wrapText="1"/>
      <protection locked="0"/>
    </xf>
    <xf numFmtId="0" fontId="14" fillId="2" borderId="1" xfId="0" applyFont="1" applyFill="1" applyBorder="1" applyAlignment="1">
      <alignment horizontal="center" vertical="center"/>
    </xf>
    <xf numFmtId="0" fontId="1" fillId="0" borderId="15" xfId="0" applyFont="1" applyBorder="1" applyAlignment="1">
      <alignment horizontal="left" vertical="center"/>
    </xf>
    <xf numFmtId="165" fontId="1" fillId="0" borderId="3" xfId="0" applyNumberFormat="1" applyFont="1" applyBorder="1" applyAlignment="1">
      <alignment horizontal="left"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4" fillId="2" borderId="23" xfId="0" applyFont="1" applyFill="1" applyBorder="1" applyAlignment="1" applyProtection="1">
      <alignment horizontal="right" vertical="center" wrapText="1"/>
    </xf>
    <xf numFmtId="0" fontId="44" fillId="2" borderId="48" xfId="0" applyFont="1" applyFill="1" applyBorder="1" applyAlignment="1" applyProtection="1">
      <alignment horizontal="left" vertical="center"/>
    </xf>
    <xf numFmtId="0" fontId="1" fillId="2" borderId="14" xfId="0" applyFont="1" applyFill="1" applyBorder="1" applyAlignment="1" applyProtection="1">
      <alignment vertical="center" wrapText="1"/>
      <protection locked="0"/>
    </xf>
    <xf numFmtId="0" fontId="44" fillId="2" borderId="22" xfId="0" applyFont="1" applyFill="1" applyBorder="1" applyAlignment="1" applyProtection="1">
      <alignment horizontal="left" vertical="center"/>
    </xf>
    <xf numFmtId="0" fontId="14" fillId="2" borderId="8" xfId="0" applyFont="1" applyFill="1" applyBorder="1" applyAlignment="1" applyProtection="1">
      <alignment horizontal="right" vertical="center" wrapText="1"/>
    </xf>
    <xf numFmtId="0" fontId="14" fillId="2" borderId="5" xfId="0" applyFont="1" applyFill="1" applyBorder="1" applyAlignment="1" applyProtection="1">
      <alignment horizontal="right" vertical="center" wrapText="1"/>
    </xf>
    <xf numFmtId="0" fontId="14" fillId="2" borderId="6" xfId="0" applyFont="1" applyFill="1" applyBorder="1" applyAlignment="1" applyProtection="1">
      <alignment horizontal="right" vertical="center"/>
    </xf>
    <xf numFmtId="0" fontId="53" fillId="0" borderId="3" xfId="1" applyFont="1" applyFill="1" applyBorder="1" applyAlignment="1">
      <alignment vertical="center"/>
      <protection locked="0"/>
    </xf>
    <xf numFmtId="0" fontId="1" fillId="0" borderId="2" xfId="0" applyFont="1" applyBorder="1" applyAlignment="1" applyProtection="1">
      <alignment vertical="center"/>
      <protection locked="0"/>
    </xf>
    <xf numFmtId="165" fontId="1" fillId="0" borderId="4" xfId="0" applyNumberFormat="1" applyFont="1" applyBorder="1" applyAlignment="1" applyProtection="1">
      <alignment horizontal="left" vertical="center"/>
      <protection locked="0"/>
    </xf>
    <xf numFmtId="0" fontId="19" fillId="0" borderId="3" xfId="1" applyFill="1" applyBorder="1" applyAlignment="1">
      <alignment vertical="center"/>
      <protection locked="0"/>
    </xf>
    <xf numFmtId="0" fontId="19" fillId="0" borderId="3" xfId="1" applyFill="1" applyBorder="1" applyAlignment="1" applyProtection="1">
      <alignment vertical="center"/>
      <protection locked="0"/>
    </xf>
    <xf numFmtId="1" fontId="1" fillId="0" borderId="2" xfId="0" applyNumberFormat="1" applyFont="1" applyBorder="1" applyAlignment="1" applyProtection="1">
      <alignment horizontal="left" vertical="center"/>
      <protection locked="0"/>
    </xf>
    <xf numFmtId="1" fontId="1" fillId="0" borderId="3" xfId="0" applyNumberFormat="1" applyFont="1" applyBorder="1" applyAlignment="1" applyProtection="1">
      <alignment horizontal="left" vertical="center"/>
      <protection locked="0"/>
    </xf>
    <xf numFmtId="1" fontId="1" fillId="0" borderId="4" xfId="0" applyNumberFormat="1" applyFont="1" applyBorder="1" applyAlignment="1" applyProtection="1">
      <alignment horizontal="left" vertical="center" wrapText="1"/>
      <protection locked="0"/>
    </xf>
    <xf numFmtId="0" fontId="1" fillId="3" borderId="21" xfId="0" applyFont="1" applyFill="1" applyBorder="1" applyAlignment="1" applyProtection="1">
      <alignment horizontal="right" vertical="center"/>
    </xf>
    <xf numFmtId="0" fontId="1" fillId="3" borderId="21" xfId="0" applyFont="1" applyFill="1" applyBorder="1" applyAlignment="1" applyProtection="1">
      <alignment horizontal="right" vertical="center" wrapText="1"/>
    </xf>
    <xf numFmtId="0" fontId="53" fillId="0" borderId="1" xfId="1" applyFont="1" applyFill="1" applyBorder="1" applyAlignment="1">
      <alignment vertical="center"/>
      <protection locked="0"/>
    </xf>
    <xf numFmtId="0" fontId="1" fillId="0" borderId="27"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3" fillId="3" borderId="22" xfId="0" applyFont="1" applyFill="1" applyBorder="1" applyAlignment="1">
      <alignment vertical="top" wrapText="1"/>
    </xf>
    <xf numFmtId="0" fontId="13" fillId="3" borderId="21" xfId="0" applyFont="1" applyFill="1" applyBorder="1" applyAlignment="1">
      <alignment vertical="top" wrapText="1"/>
    </xf>
    <xf numFmtId="0" fontId="13" fillId="3" borderId="0" xfId="0" applyFont="1" applyFill="1"/>
    <xf numFmtId="0" fontId="13" fillId="3" borderId="0" xfId="0" applyFont="1" applyFill="1" applyAlignment="1">
      <alignment vertical="top" wrapText="1"/>
    </xf>
    <xf numFmtId="0" fontId="14" fillId="3" borderId="0" xfId="0" applyFont="1" applyFill="1" applyAlignment="1">
      <alignment vertical="top" wrapText="1"/>
    </xf>
    <xf numFmtId="0" fontId="13" fillId="0" borderId="6" xfId="0" applyFont="1" applyBorder="1" applyAlignment="1">
      <alignment horizontal="left" vertical="top" wrapText="1"/>
    </xf>
    <xf numFmtId="0" fontId="13" fillId="0" borderId="11" xfId="0" applyFont="1" applyBorder="1" applyAlignment="1">
      <alignment horizontal="left" vertical="top" wrapText="1"/>
    </xf>
    <xf numFmtId="0" fontId="13" fillId="0" borderId="13" xfId="0" applyFont="1" applyBorder="1" applyAlignment="1">
      <alignment horizontal="left" vertical="top" wrapText="1"/>
    </xf>
    <xf numFmtId="0" fontId="10" fillId="3" borderId="0" xfId="0" applyFont="1" applyFill="1" applyAlignment="1">
      <alignment horizontal="left" vertical="center" wrapText="1"/>
    </xf>
    <xf numFmtId="0" fontId="13" fillId="3" borderId="23" xfId="0" applyFont="1" applyFill="1" applyBorder="1" applyAlignment="1">
      <alignment vertical="top" wrapText="1"/>
    </xf>
    <xf numFmtId="0" fontId="13" fillId="3" borderId="25" xfId="0" applyFont="1" applyFill="1" applyBorder="1" applyAlignment="1">
      <alignment vertical="top" wrapText="1"/>
    </xf>
    <xf numFmtId="0" fontId="6" fillId="0" borderId="0" xfId="0" applyFont="1" applyAlignment="1">
      <alignment vertical="top" wrapText="1"/>
    </xf>
    <xf numFmtId="0" fontId="7" fillId="0" borderId="0" xfId="0" applyFont="1" applyAlignment="1">
      <alignment vertical="top" wrapText="1"/>
    </xf>
    <xf numFmtId="0" fontId="6" fillId="0" borderId="0" xfId="0" applyFont="1"/>
    <xf numFmtId="0" fontId="14" fillId="2" borderId="31" xfId="0" applyFont="1" applyFill="1" applyBorder="1" applyAlignment="1">
      <alignment horizontal="center" vertical="center" wrapText="1"/>
    </xf>
    <xf numFmtId="0" fontId="14" fillId="2" borderId="61" xfId="0" applyFont="1" applyFill="1" applyBorder="1" applyAlignment="1">
      <alignment horizontal="center" vertical="center" wrapText="1"/>
    </xf>
    <xf numFmtId="0" fontId="13" fillId="0" borderId="8" xfId="0" applyFont="1" applyBorder="1" applyAlignment="1">
      <alignment horizontal="left" vertical="top" wrapText="1"/>
    </xf>
    <xf numFmtId="0" fontId="13" fillId="0" borderId="10" xfId="0" applyFont="1" applyBorder="1" applyAlignment="1">
      <alignment vertical="top" wrapText="1"/>
    </xf>
    <xf numFmtId="0" fontId="13" fillId="0" borderId="11" xfId="0" applyFont="1" applyBorder="1" applyAlignment="1">
      <alignment vertical="top" wrapText="1"/>
    </xf>
    <xf numFmtId="0" fontId="13" fillId="0" borderId="32" xfId="0" applyFont="1" applyBorder="1" applyAlignment="1">
      <alignment vertical="top" wrapText="1"/>
    </xf>
    <xf numFmtId="0" fontId="13" fillId="0" borderId="37" xfId="0" applyFont="1" applyBorder="1" applyAlignment="1">
      <alignment vertical="top" wrapText="1"/>
    </xf>
    <xf numFmtId="0" fontId="0" fillId="0" borderId="0" xfId="0" applyAlignment="1">
      <alignment horizontal="center" vertical="center"/>
    </xf>
    <xf numFmtId="0" fontId="13" fillId="0" borderId="5" xfId="0" applyFont="1" applyBorder="1" applyAlignment="1">
      <alignment vertical="top" wrapText="1"/>
    </xf>
    <xf numFmtId="0" fontId="13" fillId="0" borderId="58" xfId="0" applyFont="1" applyBorder="1" applyAlignment="1">
      <alignment vertical="top" wrapText="1"/>
    </xf>
    <xf numFmtId="0" fontId="13" fillId="0" borderId="6" xfId="0" applyFont="1" applyBorder="1" applyAlignment="1">
      <alignment vertical="top" wrapText="1"/>
    </xf>
    <xf numFmtId="0" fontId="13" fillId="0" borderId="32" xfId="0" applyFont="1" applyBorder="1" applyAlignment="1">
      <alignment horizontal="left" vertical="top" wrapText="1"/>
    </xf>
    <xf numFmtId="0" fontId="13" fillId="0" borderId="37" xfId="0" applyFont="1" applyBorder="1" applyAlignment="1">
      <alignment horizontal="left" vertical="top" wrapText="1"/>
    </xf>
    <xf numFmtId="0" fontId="13" fillId="0" borderId="5" xfId="0" applyFont="1" applyBorder="1" applyAlignment="1">
      <alignment horizontal="left" vertical="top" wrapText="1"/>
    </xf>
    <xf numFmtId="0" fontId="13" fillId="0" borderId="58" xfId="0" applyFont="1" applyBorder="1" applyAlignment="1">
      <alignment horizontal="left" vertical="top" wrapText="1"/>
    </xf>
    <xf numFmtId="0" fontId="13" fillId="0" borderId="8" xfId="0" applyFont="1" applyBorder="1" applyAlignment="1">
      <alignment vertical="top" wrapText="1"/>
    </xf>
    <xf numFmtId="0" fontId="13" fillId="0" borderId="10" xfId="0" applyFont="1" applyBorder="1" applyAlignment="1">
      <alignment horizontal="left" vertical="top" wrapText="1"/>
    </xf>
    <xf numFmtId="0" fontId="14" fillId="0" borderId="11" xfId="0" applyFont="1" applyBorder="1" applyAlignment="1">
      <alignment horizontal="center" vertical="center" wrapText="1"/>
    </xf>
    <xf numFmtId="0" fontId="13" fillId="0" borderId="12" xfId="0" applyFont="1" applyBorder="1" applyAlignment="1">
      <alignment vertical="top" wrapText="1"/>
    </xf>
    <xf numFmtId="0" fontId="55" fillId="0" borderId="0" xfId="0" applyFont="1"/>
    <xf numFmtId="0" fontId="20" fillId="0" borderId="5" xfId="0" applyFont="1" applyBorder="1" applyAlignment="1">
      <alignment horizontal="left" vertical="top" wrapText="1"/>
    </xf>
    <xf numFmtId="0" fontId="20" fillId="0" borderId="12" xfId="0" applyFont="1" applyBorder="1" applyAlignment="1">
      <alignment horizontal="left" vertical="top" wrapText="1"/>
    </xf>
    <xf numFmtId="0" fontId="0" fillId="0" borderId="13" xfId="0" applyBorder="1"/>
    <xf numFmtId="0" fontId="6" fillId="3" borderId="24" xfId="0" applyFont="1" applyFill="1" applyBorder="1" applyAlignment="1">
      <alignment vertical="top" wrapText="1"/>
    </xf>
    <xf numFmtId="0" fontId="0" fillId="13" borderId="0" xfId="0" applyFill="1"/>
    <xf numFmtId="0" fontId="27" fillId="13" borderId="0" xfId="0" applyFont="1" applyFill="1"/>
    <xf numFmtId="0" fontId="0" fillId="2" borderId="0" xfId="0" applyFill="1"/>
    <xf numFmtId="0" fontId="20" fillId="0" borderId="8" xfId="0" applyFont="1" applyBorder="1" applyAlignment="1">
      <alignment horizontal="left" vertical="top"/>
    </xf>
    <xf numFmtId="0" fontId="27" fillId="0" borderId="10" xfId="0" applyFont="1" applyBorder="1" applyAlignment="1">
      <alignment horizontal="center"/>
    </xf>
    <xf numFmtId="0" fontId="20" fillId="13" borderId="0" xfId="0" applyFont="1" applyFill="1"/>
    <xf numFmtId="0" fontId="27" fillId="13" borderId="0" xfId="0" applyFont="1" applyFill="1" applyAlignment="1">
      <alignment horizontal="left" vertical="top"/>
    </xf>
    <xf numFmtId="0" fontId="20" fillId="13" borderId="0" xfId="0" applyFont="1" applyFill="1" applyAlignment="1">
      <alignment horizontal="left" vertical="top"/>
    </xf>
    <xf numFmtId="0" fontId="27" fillId="0" borderId="31" xfId="0" applyFont="1" applyBorder="1" applyAlignment="1">
      <alignment horizontal="left" vertical="center" wrapText="1"/>
    </xf>
    <xf numFmtId="0" fontId="27" fillId="0" borderId="8" xfId="0" applyFont="1" applyBorder="1" applyAlignment="1">
      <alignment horizontal="left" vertical="top" wrapText="1"/>
    </xf>
    <xf numFmtId="0" fontId="27" fillId="0" borderId="10" xfId="0" applyFont="1" applyBorder="1" applyAlignment="1">
      <alignment horizontal="center" vertical="top" wrapText="1"/>
    </xf>
    <xf numFmtId="0" fontId="27" fillId="0" borderId="9" xfId="0" applyFont="1" applyBorder="1" applyAlignment="1">
      <alignment horizontal="center" vertical="top" wrapText="1"/>
    </xf>
    <xf numFmtId="0" fontId="20" fillId="0" borderId="11" xfId="0" applyFont="1" applyBorder="1" applyAlignment="1">
      <alignment horizontal="left" vertical="top" wrapText="1"/>
    </xf>
    <xf numFmtId="0" fontId="20" fillId="0" borderId="7" xfId="0" applyFont="1" applyBorder="1" applyAlignment="1">
      <alignment horizontal="left" vertical="top" wrapText="1"/>
    </xf>
    <xf numFmtId="0" fontId="20" fillId="0" borderId="13" xfId="0" applyFont="1" applyBorder="1" applyAlignment="1">
      <alignment horizontal="left" vertical="center" wrapText="1"/>
    </xf>
    <xf numFmtId="0" fontId="0" fillId="13" borderId="0" xfId="0" applyFill="1" applyAlignment="1">
      <alignment horizontal="left" vertical="top"/>
    </xf>
    <xf numFmtId="0" fontId="20" fillId="13" borderId="0" xfId="0" applyFont="1" applyFill="1" applyAlignment="1">
      <alignment horizontal="left" vertical="top" wrapText="1"/>
    </xf>
    <xf numFmtId="0" fontId="46" fillId="13" borderId="0" xfId="0" applyFont="1" applyFill="1" applyAlignment="1">
      <alignment horizontal="left" vertical="top"/>
    </xf>
    <xf numFmtId="0" fontId="27" fillId="13" borderId="0" xfId="0" applyFont="1" applyFill="1" applyAlignment="1">
      <alignment horizontal="left" vertical="top" wrapText="1"/>
    </xf>
    <xf numFmtId="0" fontId="46" fillId="13" borderId="0" xfId="0" applyFont="1" applyFill="1" applyAlignment="1">
      <alignment horizontal="left" vertical="top" wrapText="1"/>
    </xf>
    <xf numFmtId="0" fontId="0" fillId="13" borderId="0" xfId="0" applyFill="1" applyAlignment="1">
      <alignment horizontal="left" vertical="center"/>
    </xf>
    <xf numFmtId="0" fontId="0" fillId="13" borderId="0" xfId="0" applyFill="1" applyAlignment="1">
      <alignment horizontal="left" vertical="top" wrapText="1"/>
    </xf>
    <xf numFmtId="0" fontId="27" fillId="0" borderId="8" xfId="0" applyFont="1" applyBorder="1" applyAlignment="1">
      <alignment horizontal="left" vertical="center" wrapText="1"/>
    </xf>
    <xf numFmtId="0" fontId="27" fillId="0" borderId="10" xfId="0" applyFont="1" applyBorder="1" applyAlignment="1">
      <alignment horizontal="center" vertical="center" wrapText="1"/>
    </xf>
    <xf numFmtId="0" fontId="27" fillId="0" borderId="9" xfId="0" applyFont="1" applyBorder="1" applyAlignment="1">
      <alignment horizontal="center" vertical="center" wrapText="1"/>
    </xf>
    <xf numFmtId="0" fontId="20" fillId="3" borderId="0" xfId="0" applyFont="1" applyFill="1" applyAlignment="1">
      <alignment horizontal="left" vertical="top" wrapText="1"/>
    </xf>
    <xf numFmtId="0" fontId="27" fillId="3" borderId="0" xfId="0" applyFont="1" applyFill="1" applyAlignment="1">
      <alignment horizontal="left" vertical="top"/>
    </xf>
    <xf numFmtId="0" fontId="20" fillId="0" borderId="6" xfId="0" applyFont="1" applyBorder="1" applyAlignment="1">
      <alignment horizontal="left" vertical="top" wrapText="1"/>
    </xf>
    <xf numFmtId="0" fontId="1" fillId="0" borderId="7" xfId="0" applyFont="1" applyBorder="1" applyAlignment="1">
      <alignment horizontal="left" vertical="top" wrapText="1"/>
    </xf>
    <xf numFmtId="0" fontId="27" fillId="0" borderId="7" xfId="0" applyFont="1" applyBorder="1" applyAlignment="1">
      <alignment horizontal="left" vertical="top" wrapText="1"/>
    </xf>
    <xf numFmtId="0" fontId="20" fillId="0" borderId="13" xfId="0" applyFont="1" applyBorder="1" applyAlignment="1">
      <alignment horizontal="left" vertical="top" wrapText="1"/>
    </xf>
    <xf numFmtId="0" fontId="27" fillId="0" borderId="14" xfId="0" applyFont="1" applyBorder="1" applyAlignment="1">
      <alignment horizontal="left" vertical="top" wrapText="1"/>
    </xf>
    <xf numFmtId="0" fontId="27" fillId="3" borderId="0" xfId="0" applyFont="1" applyFill="1" applyAlignment="1">
      <alignment horizontal="left" vertical="top" wrapText="1"/>
    </xf>
    <xf numFmtId="0" fontId="1" fillId="3" borderId="18" xfId="0" applyFont="1" applyFill="1" applyBorder="1"/>
    <xf numFmtId="0" fontId="1" fillId="3" borderId="19" xfId="0" applyFont="1" applyFill="1" applyBorder="1" applyAlignment="1">
      <alignment horizontal="left" vertical="center"/>
    </xf>
    <xf numFmtId="0" fontId="1" fillId="3" borderId="19" xfId="0" applyFont="1" applyFill="1" applyBorder="1"/>
    <xf numFmtId="0" fontId="1" fillId="3" borderId="20" xfId="0" applyFont="1" applyFill="1" applyBorder="1"/>
    <xf numFmtId="0" fontId="12" fillId="3" borderId="22" xfId="0" applyFont="1" applyFill="1" applyBorder="1"/>
    <xf numFmtId="0" fontId="1" fillId="3" borderId="21" xfId="0" applyFont="1" applyFill="1" applyBorder="1"/>
    <xf numFmtId="0" fontId="1" fillId="3" borderId="22" xfId="0" applyFont="1" applyFill="1" applyBorder="1"/>
    <xf numFmtId="0" fontId="1" fillId="3" borderId="0" xfId="0" applyFont="1" applyFill="1" applyAlignment="1">
      <alignment horizontal="left" vertical="center"/>
    </xf>
    <xf numFmtId="0" fontId="1" fillId="3" borderId="0" xfId="0" applyFont="1" applyFill="1"/>
    <xf numFmtId="0" fontId="1" fillId="3" borderId="21" xfId="0" applyFont="1" applyFill="1" applyBorder="1" applyAlignment="1">
      <alignment horizontal="left" vertical="center"/>
    </xf>
    <xf numFmtId="0" fontId="1" fillId="3" borderId="22" xfId="0" applyFont="1" applyFill="1" applyBorder="1" applyAlignment="1">
      <alignment horizontal="left" vertical="center"/>
    </xf>
    <xf numFmtId="0" fontId="2" fillId="3" borderId="0" xfId="0" applyFont="1" applyFill="1" applyAlignment="1">
      <alignment horizontal="left" vertical="center" wrapText="1"/>
    </xf>
    <xf numFmtId="0" fontId="26" fillId="0" borderId="11" xfId="0" applyFont="1" applyBorder="1" applyAlignment="1">
      <alignment horizontal="left" vertical="top" wrapText="1"/>
    </xf>
    <xf numFmtId="0" fontId="1" fillId="3" borderId="0" xfId="0" applyFont="1" applyFill="1" applyAlignment="1">
      <alignment horizontal="left" vertical="center" wrapText="1"/>
    </xf>
    <xf numFmtId="0" fontId="1" fillId="3" borderId="0" xfId="0" applyFont="1" applyFill="1" applyAlignment="1">
      <alignment horizontal="right" vertical="center"/>
    </xf>
    <xf numFmtId="0" fontId="1" fillId="3" borderId="0" xfId="0" applyFont="1" applyFill="1" applyAlignment="1">
      <alignment horizontal="right"/>
    </xf>
    <xf numFmtId="0" fontId="11" fillId="3" borderId="0" xfId="0" applyFont="1" applyFill="1" applyAlignment="1">
      <alignment horizontal="left" vertical="center"/>
    </xf>
    <xf numFmtId="0" fontId="0" fillId="0" borderId="0" xfId="0" applyAlignment="1">
      <alignment vertical="center"/>
    </xf>
    <xf numFmtId="0" fontId="9" fillId="3" borderId="0" xfId="0" applyFont="1" applyFill="1" applyAlignment="1">
      <alignment vertical="top" wrapText="1"/>
    </xf>
    <xf numFmtId="0" fontId="2" fillId="3" borderId="0" xfId="0" applyFont="1" applyFill="1"/>
    <xf numFmtId="0" fontId="1" fillId="3" borderId="23" xfId="0" applyFont="1" applyFill="1" applyBorder="1"/>
    <xf numFmtId="0" fontId="1" fillId="3" borderId="24" xfId="0" applyFont="1" applyFill="1" applyBorder="1" applyAlignment="1">
      <alignment horizontal="left" vertical="center" wrapText="1"/>
    </xf>
    <xf numFmtId="0" fontId="1" fillId="3" borderId="24" xfId="0" applyFont="1" applyFill="1" applyBorder="1" applyAlignment="1">
      <alignment vertical="top" wrapText="1"/>
    </xf>
    <xf numFmtId="0" fontId="0" fillId="3" borderId="24" xfId="0" applyFill="1" applyBorder="1"/>
    <xf numFmtId="0" fontId="1" fillId="3" borderId="25" xfId="0" applyFont="1" applyFill="1" applyBorder="1"/>
    <xf numFmtId="0" fontId="2" fillId="3" borderId="0" xfId="0" applyFont="1" applyFill="1" applyAlignment="1">
      <alignment horizontal="center" vertical="center" wrapText="1"/>
    </xf>
    <xf numFmtId="0" fontId="14" fillId="3" borderId="22" xfId="0" applyFont="1" applyFill="1" applyBorder="1" applyAlignment="1">
      <alignment horizontal="left" vertical="center" wrapText="1"/>
    </xf>
    <xf numFmtId="0" fontId="0" fillId="2" borderId="1" xfId="0" applyFill="1" applyBorder="1"/>
    <xf numFmtId="0" fontId="2" fillId="3" borderId="22" xfId="0" applyFont="1" applyFill="1" applyBorder="1" applyAlignment="1">
      <alignment horizontal="left" vertical="center" wrapText="1"/>
    </xf>
    <xf numFmtId="0" fontId="1" fillId="5" borderId="0" xfId="0" applyFont="1" applyFill="1" applyAlignment="1">
      <alignment horizontal="right" vertical="center"/>
    </xf>
    <xf numFmtId="0" fontId="1" fillId="5" borderId="1" xfId="0" applyFont="1" applyFill="1" applyBorder="1" applyAlignment="1">
      <alignment horizontal="left" vertical="center"/>
    </xf>
    <xf numFmtId="0" fontId="4" fillId="3" borderId="0" xfId="0" applyFont="1" applyFill="1"/>
    <xf numFmtId="0" fontId="17" fillId="2" borderId="41" xfId="0" applyFont="1" applyFill="1" applyBorder="1" applyAlignment="1">
      <alignment vertical="center" wrapText="1"/>
    </xf>
    <xf numFmtId="0" fontId="17" fillId="2" borderId="16" xfId="0" applyFont="1" applyFill="1" applyBorder="1" applyAlignment="1">
      <alignment vertical="center" wrapText="1"/>
    </xf>
    <xf numFmtId="0" fontId="10" fillId="2" borderId="16" xfId="0" applyFont="1" applyFill="1" applyBorder="1" applyAlignment="1">
      <alignment vertical="center" wrapText="1"/>
    </xf>
    <xf numFmtId="0" fontId="10" fillId="2" borderId="30" xfId="0" applyFont="1" applyFill="1" applyBorder="1" applyAlignment="1">
      <alignment vertical="center" wrapText="1"/>
    </xf>
    <xf numFmtId="0" fontId="26" fillId="3" borderId="0" xfId="0" applyFont="1" applyFill="1"/>
    <xf numFmtId="0" fontId="13" fillId="2"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13" fillId="2" borderId="3"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3" fillId="2" borderId="21" xfId="0" applyFont="1" applyFill="1" applyBorder="1" applyAlignment="1">
      <alignment horizontal="left" vertical="top" wrapText="1"/>
    </xf>
    <xf numFmtId="0" fontId="1" fillId="3" borderId="0" xfId="0" applyFont="1" applyFill="1" applyAlignment="1">
      <alignment horizontal="left" vertical="top" wrapText="1"/>
    </xf>
    <xf numFmtId="0" fontId="13" fillId="3" borderId="0" xfId="0" applyFont="1" applyFill="1" applyAlignment="1">
      <alignment horizontal="left" vertical="center" wrapText="1"/>
    </xf>
    <xf numFmtId="0" fontId="1" fillId="3" borderId="26" xfId="0" applyFont="1" applyFill="1" applyBorder="1"/>
    <xf numFmtId="0" fontId="13" fillId="2" borderId="4" xfId="0" applyFont="1" applyFill="1" applyBorder="1" applyAlignment="1">
      <alignment horizontal="left" vertical="top" wrapText="1"/>
    </xf>
    <xf numFmtId="0" fontId="27" fillId="0" borderId="31" xfId="0" applyFont="1" applyBorder="1" applyAlignment="1">
      <alignment horizontal="center" vertical="center" wrapText="1"/>
    </xf>
    <xf numFmtId="0" fontId="2" fillId="2" borderId="61"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3" borderId="18" xfId="0" applyFont="1" applyFill="1" applyBorder="1" applyAlignment="1">
      <alignment horizontal="left" vertical="center"/>
    </xf>
    <xf numFmtId="0" fontId="1" fillId="0" borderId="50" xfId="0" applyFont="1" applyBorder="1" applyAlignment="1">
      <alignment horizontal="left" vertical="top" wrapText="1"/>
    </xf>
    <xf numFmtId="0" fontId="26" fillId="0" borderId="71" xfId="0" applyFont="1" applyBorder="1" applyAlignment="1">
      <alignment horizontal="left" vertical="top" wrapText="1"/>
    </xf>
    <xf numFmtId="0" fontId="1" fillId="0" borderId="54" xfId="0" applyFont="1" applyBorder="1" applyAlignment="1">
      <alignment horizontal="left" vertical="top" wrapText="1"/>
    </xf>
    <xf numFmtId="0" fontId="1" fillId="0" borderId="11" xfId="0" applyFont="1" applyBorder="1" applyAlignment="1">
      <alignment horizontal="left" vertical="top" wrapText="1"/>
    </xf>
    <xf numFmtId="0" fontId="0" fillId="0" borderId="0" xfId="0" applyAlignment="1">
      <alignment wrapText="1"/>
    </xf>
    <xf numFmtId="0" fontId="1" fillId="0" borderId="33" xfId="0" applyFont="1" applyBorder="1" applyAlignment="1">
      <alignment vertical="top" wrapText="1"/>
    </xf>
    <xf numFmtId="0" fontId="24" fillId="0" borderId="71" xfId="0" applyFont="1" applyBorder="1" applyAlignment="1">
      <alignment horizontal="left" vertical="top" wrapText="1"/>
    </xf>
    <xf numFmtId="0" fontId="1" fillId="0" borderId="6" xfId="0" applyFont="1" applyBorder="1" applyAlignment="1">
      <alignment horizontal="left" vertical="top" wrapText="1"/>
    </xf>
    <xf numFmtId="0" fontId="1" fillId="2" borderId="11" xfId="0" applyFont="1" applyFill="1" applyBorder="1" applyAlignment="1">
      <alignment horizontal="left" vertical="top" wrapText="1"/>
    </xf>
    <xf numFmtId="0" fontId="1" fillId="0" borderId="12" xfId="0" applyFont="1" applyBorder="1" applyAlignment="1">
      <alignment horizontal="left" vertical="top" wrapText="1"/>
    </xf>
    <xf numFmtId="0" fontId="1" fillId="2" borderId="13" xfId="0" applyFont="1" applyFill="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5" xfId="0" applyFont="1" applyBorder="1" applyAlignment="1">
      <alignment horizontal="left" vertical="top" wrapText="1"/>
    </xf>
    <xf numFmtId="0" fontId="1" fillId="2" borderId="58" xfId="0" applyFont="1" applyFill="1" applyBorder="1" applyAlignment="1">
      <alignment horizontal="left" vertical="top" wrapText="1"/>
    </xf>
    <xf numFmtId="0" fontId="1" fillId="2" borderId="42" xfId="0" applyFont="1" applyFill="1" applyBorder="1" applyAlignment="1">
      <alignment horizontal="left" vertical="top" wrapText="1"/>
    </xf>
    <xf numFmtId="0" fontId="1" fillId="0" borderId="70" xfId="0" applyFont="1" applyBorder="1" applyAlignment="1">
      <alignment horizontal="left" vertical="top" wrapText="1"/>
    </xf>
    <xf numFmtId="0" fontId="1" fillId="0" borderId="37" xfId="0" applyFont="1" applyBorder="1" applyAlignment="1">
      <alignment horizontal="left" vertical="top" wrapText="1"/>
    </xf>
    <xf numFmtId="0" fontId="1" fillId="0" borderId="71" xfId="0" applyFont="1" applyBorder="1" applyAlignment="1">
      <alignment horizontal="left" vertical="top" wrapText="1"/>
    </xf>
    <xf numFmtId="0" fontId="1" fillId="0" borderId="32" xfId="0" applyFont="1" applyBorder="1" applyAlignment="1">
      <alignment horizontal="left" vertical="top" wrapText="1"/>
    </xf>
    <xf numFmtId="0" fontId="1" fillId="0" borderId="34" xfId="0" applyFont="1" applyBorder="1" applyAlignment="1">
      <alignment horizontal="left" vertical="top" wrapText="1"/>
    </xf>
    <xf numFmtId="0" fontId="1" fillId="0" borderId="55" xfId="0" applyFont="1" applyBorder="1" applyAlignment="1">
      <alignment horizontal="left" vertical="top" wrapText="1"/>
    </xf>
    <xf numFmtId="0" fontId="26" fillId="0" borderId="55" xfId="0" applyFont="1" applyBorder="1" applyAlignment="1">
      <alignment horizontal="left" vertical="top" wrapText="1"/>
    </xf>
    <xf numFmtId="0" fontId="1" fillId="2" borderId="10" xfId="0" applyFont="1" applyFill="1" applyBorder="1" applyAlignment="1">
      <alignment horizontal="left" vertical="top" wrapText="1"/>
    </xf>
    <xf numFmtId="0" fontId="1" fillId="0" borderId="10" xfId="0" applyFont="1" applyBorder="1" applyAlignment="1">
      <alignment horizontal="left" vertical="top" wrapText="1"/>
    </xf>
    <xf numFmtId="0" fontId="1" fillId="0" borderId="9" xfId="0" applyFont="1" applyBorder="1" applyAlignment="1">
      <alignment horizontal="left" vertical="top" wrapText="1"/>
    </xf>
    <xf numFmtId="0" fontId="1" fillId="3" borderId="23" xfId="0" applyFont="1" applyFill="1" applyBorder="1" applyAlignment="1">
      <alignment vertical="center"/>
    </xf>
    <xf numFmtId="0" fontId="1" fillId="3" borderId="24" xfId="0" applyFont="1" applyFill="1" applyBorder="1" applyAlignment="1">
      <alignment vertical="center"/>
    </xf>
    <xf numFmtId="0" fontId="1" fillId="3" borderId="25" xfId="0" applyFont="1" applyFill="1" applyBorder="1" applyAlignment="1">
      <alignment vertical="center"/>
    </xf>
    <xf numFmtId="0" fontId="24" fillId="3" borderId="0" xfId="0" applyFont="1" applyFill="1"/>
    <xf numFmtId="0" fontId="10" fillId="3" borderId="0" xfId="0" applyFont="1" applyFill="1"/>
    <xf numFmtId="0" fontId="26" fillId="0" borderId="1" xfId="0" applyFont="1" applyBorder="1" applyAlignment="1">
      <alignment horizontal="center" vertical="top" wrapText="1"/>
    </xf>
    <xf numFmtId="0" fontId="26" fillId="0" borderId="30" xfId="0" applyFont="1" applyBorder="1" applyAlignment="1">
      <alignment horizontal="center" vertical="top" wrapText="1"/>
    </xf>
    <xf numFmtId="0" fontId="24" fillId="0" borderId="1" xfId="0" applyFont="1" applyBorder="1" applyAlignment="1">
      <alignment vertical="top" wrapText="1"/>
    </xf>
    <xf numFmtId="0" fontId="24" fillId="0" borderId="20" xfId="0" applyFont="1" applyBorder="1" applyAlignment="1">
      <alignment vertical="top" wrapText="1"/>
    </xf>
    <xf numFmtId="0" fontId="24" fillId="0" borderId="15" xfId="0" applyFont="1" applyBorder="1" applyAlignment="1">
      <alignment vertical="top" wrapText="1"/>
    </xf>
    <xf numFmtId="0" fontId="24" fillId="0" borderId="26" xfId="0" applyFont="1" applyBorder="1" applyAlignment="1">
      <alignment vertical="top" wrapText="1"/>
    </xf>
    <xf numFmtId="0" fontId="60" fillId="0" borderId="27" xfId="0" applyFont="1" applyBorder="1" applyAlignment="1">
      <alignment vertical="top" wrapText="1"/>
    </xf>
    <xf numFmtId="0" fontId="24" fillId="0" borderId="23" xfId="0" applyFont="1" applyBorder="1" applyAlignment="1">
      <alignment horizontal="left" vertical="top" wrapText="1"/>
    </xf>
    <xf numFmtId="0" fontId="24" fillId="0" borderId="30" xfId="0" applyFont="1" applyBorder="1" applyAlignment="1">
      <alignment vertical="top" wrapText="1"/>
    </xf>
    <xf numFmtId="0" fontId="24" fillId="0" borderId="27" xfId="0" applyFont="1" applyBorder="1" applyAlignment="1">
      <alignment vertical="top" wrapText="1"/>
    </xf>
    <xf numFmtId="0" fontId="24" fillId="0" borderId="25" xfId="0" applyFont="1" applyBorder="1" applyAlignment="1">
      <alignment vertical="top" wrapText="1"/>
    </xf>
    <xf numFmtId="0" fontId="20" fillId="0" borderId="1" xfId="0" applyFont="1" applyBorder="1" applyAlignment="1">
      <alignment horizontal="left" vertical="top" wrapText="1"/>
    </xf>
    <xf numFmtId="0" fontId="26" fillId="0" borderId="1" xfId="0" applyFont="1" applyBorder="1" applyAlignment="1">
      <alignment horizontal="center" vertical="top"/>
    </xf>
    <xf numFmtId="0" fontId="24" fillId="0" borderId="1" xfId="0" applyFont="1" applyBorder="1" applyAlignment="1">
      <alignment horizontal="left" vertical="top" wrapText="1"/>
    </xf>
    <xf numFmtId="0" fontId="54" fillId="0" borderId="0" xfId="0" applyFont="1"/>
    <xf numFmtId="0" fontId="13" fillId="0" borderId="1" xfId="0" applyFont="1" applyBorder="1" applyAlignment="1">
      <alignment vertical="top" wrapText="1"/>
    </xf>
    <xf numFmtId="0" fontId="13" fillId="0" borderId="1" xfId="0" applyFont="1" applyBorder="1" applyAlignment="1">
      <alignment horizontal="left" vertical="center"/>
    </xf>
    <xf numFmtId="0" fontId="20" fillId="0" borderId="1" xfId="0" applyFont="1" applyBorder="1" applyAlignment="1">
      <alignment vertical="top" wrapText="1"/>
    </xf>
    <xf numFmtId="0" fontId="20" fillId="0" borderId="1" xfId="0" applyFont="1" applyBorder="1" applyAlignment="1">
      <alignment horizontal="left" vertical="center" wrapText="1"/>
    </xf>
    <xf numFmtId="0" fontId="23" fillId="3" borderId="0" xfId="0" applyFont="1" applyFill="1" applyAlignment="1">
      <alignment vertical="center"/>
    </xf>
    <xf numFmtId="0" fontId="61" fillId="0" borderId="0" xfId="0" applyFont="1"/>
    <xf numFmtId="0" fontId="0" fillId="10" borderId="1" xfId="0" applyFill="1" applyBorder="1"/>
    <xf numFmtId="0" fontId="0" fillId="0" borderId="9" xfId="0" applyBorder="1" applyAlignment="1">
      <alignment horizontal="center" vertical="center" wrapText="1"/>
    </xf>
    <xf numFmtId="0" fontId="0" fillId="0" borderId="59" xfId="0" applyBorder="1"/>
    <xf numFmtId="0" fontId="37" fillId="11" borderId="58" xfId="0" applyFont="1" applyFill="1" applyBorder="1" applyAlignment="1">
      <alignment horizontal="left" vertical="center" wrapText="1"/>
    </xf>
    <xf numFmtId="0" fontId="37" fillId="11" borderId="28" xfId="0" applyFont="1" applyFill="1" applyBorder="1" applyAlignment="1">
      <alignment horizontal="left" vertical="center" wrapText="1"/>
    </xf>
    <xf numFmtId="0" fontId="0" fillId="0" borderId="5" xfId="0" applyBorder="1"/>
    <xf numFmtId="0" fontId="37" fillId="11" borderId="42" xfId="0" applyFont="1" applyFill="1" applyBorder="1" applyAlignment="1">
      <alignment horizontal="left" vertical="center" wrapText="1"/>
    </xf>
    <xf numFmtId="0" fontId="37" fillId="11" borderId="54" xfId="0" applyFont="1" applyFill="1" applyBorder="1" applyAlignment="1">
      <alignment horizontal="left" vertical="center" wrapText="1"/>
    </xf>
    <xf numFmtId="0" fontId="37" fillId="11" borderId="11" xfId="0" applyFont="1" applyFill="1" applyBorder="1" applyAlignment="1">
      <alignment horizontal="left" vertical="center" wrapText="1"/>
    </xf>
    <xf numFmtId="0" fontId="37" fillId="11" borderId="9" xfId="0" applyFont="1" applyFill="1" applyBorder="1" applyAlignment="1">
      <alignment horizontal="left" vertical="center" wrapText="1"/>
    </xf>
    <xf numFmtId="0" fontId="0" fillId="0" borderId="17" xfId="0" applyBorder="1"/>
    <xf numFmtId="0" fontId="38" fillId="0" borderId="54" xfId="0" applyFont="1" applyBorder="1" applyAlignment="1">
      <alignment horizontal="left" vertical="center"/>
    </xf>
    <xf numFmtId="3" fontId="52" fillId="9" borderId="11" xfId="4" applyNumberFormat="1" applyFont="1" applyFill="1" applyBorder="1" applyAlignment="1" applyProtection="1">
      <alignment horizontal="center" vertical="center"/>
      <protection locked="0"/>
    </xf>
    <xf numFmtId="0" fontId="52" fillId="9" borderId="29" xfId="4" applyFont="1" applyFill="1" applyBorder="1" applyAlignment="1" applyProtection="1">
      <alignment horizontal="center" vertical="center"/>
      <protection locked="0"/>
    </xf>
    <xf numFmtId="0" fontId="38" fillId="0" borderId="6" xfId="0" applyFont="1" applyBorder="1" applyAlignment="1">
      <alignment horizontal="left" vertical="center"/>
    </xf>
    <xf numFmtId="3" fontId="52" fillId="12" borderId="11" xfId="4" applyNumberFormat="1" applyFont="1" applyFill="1" applyBorder="1" applyAlignment="1" applyProtection="1">
      <alignment horizontal="center" vertical="center"/>
      <protection locked="0"/>
    </xf>
    <xf numFmtId="0" fontId="52" fillId="12" borderId="7" xfId="4" applyFont="1" applyFill="1" applyBorder="1" applyAlignment="1" applyProtection="1">
      <alignment horizontal="center" vertical="center"/>
      <protection locked="0"/>
    </xf>
    <xf numFmtId="0" fontId="38" fillId="0" borderId="57" xfId="0" applyFont="1" applyBorder="1" applyAlignment="1">
      <alignment horizontal="left" vertical="center"/>
    </xf>
    <xf numFmtId="0" fontId="38" fillId="0" borderId="10" xfId="0" applyFont="1" applyBorder="1" applyAlignment="1">
      <alignment horizontal="left" vertical="center"/>
    </xf>
    <xf numFmtId="0" fontId="40" fillId="0" borderId="54" xfId="0" applyFont="1" applyBorder="1" applyAlignment="1">
      <alignment horizontal="left" vertical="center"/>
    </xf>
    <xf numFmtId="9" fontId="52" fillId="9" borderId="11" xfId="4" applyNumberFormat="1" applyFont="1" applyFill="1" applyBorder="1" applyAlignment="1" applyProtection="1">
      <alignment horizontal="center" vertical="center"/>
      <protection locked="0"/>
    </xf>
    <xf numFmtId="9" fontId="52" fillId="9" borderId="29" xfId="4" applyNumberFormat="1" applyFont="1" applyFill="1" applyBorder="1" applyAlignment="1" applyProtection="1">
      <alignment horizontal="center" vertical="center"/>
      <protection locked="0"/>
    </xf>
    <xf numFmtId="0" fontId="40" fillId="0" borderId="6" xfId="0" applyFont="1" applyBorder="1" applyAlignment="1">
      <alignment horizontal="left" vertical="center"/>
    </xf>
    <xf numFmtId="9" fontId="52" fillId="12" borderId="11" xfId="4" applyNumberFormat="1" applyFont="1" applyFill="1" applyBorder="1" applyAlignment="1" applyProtection="1">
      <alignment horizontal="center" vertical="center"/>
      <protection locked="0"/>
    </xf>
    <xf numFmtId="9" fontId="52" fillId="12" borderId="7" xfId="4" applyNumberFormat="1" applyFont="1" applyFill="1" applyBorder="1" applyAlignment="1" applyProtection="1">
      <alignment horizontal="center" vertical="center"/>
      <protection locked="0"/>
    </xf>
    <xf numFmtId="0" fontId="40" fillId="0" borderId="11" xfId="0" applyFont="1" applyBorder="1" applyAlignment="1">
      <alignment horizontal="left" vertical="center"/>
    </xf>
    <xf numFmtId="0" fontId="40" fillId="0" borderId="0" xfId="0" applyFont="1" applyAlignment="1">
      <alignment horizontal="left" vertical="center"/>
    </xf>
    <xf numFmtId="10" fontId="39" fillId="12" borderId="0" xfId="4" applyNumberFormat="1" applyFont="1" applyFill="1" applyBorder="1" applyAlignment="1" applyProtection="1">
      <alignment horizontal="center" vertical="center"/>
      <protection locked="0"/>
    </xf>
    <xf numFmtId="0" fontId="40" fillId="0" borderId="62" xfId="0" applyFont="1" applyBorder="1" applyAlignment="1">
      <alignment horizontal="left" vertical="center"/>
    </xf>
    <xf numFmtId="9" fontId="52" fillId="9" borderId="13" xfId="4" applyNumberFormat="1" applyFont="1" applyFill="1" applyBorder="1" applyAlignment="1" applyProtection="1">
      <alignment horizontal="center" vertical="center"/>
      <protection locked="0"/>
    </xf>
    <xf numFmtId="9" fontId="52" fillId="9" borderId="39" xfId="4" applyNumberFormat="1" applyFont="1" applyFill="1" applyBorder="1" applyAlignment="1" applyProtection="1">
      <alignment horizontal="center" vertical="center"/>
      <protection locked="0"/>
    </xf>
    <xf numFmtId="0" fontId="40" fillId="0" borderId="12" xfId="0" applyFont="1" applyBorder="1" applyAlignment="1">
      <alignment horizontal="left" vertical="center"/>
    </xf>
    <xf numFmtId="9" fontId="52" fillId="12" borderId="13" xfId="4" applyNumberFormat="1" applyFont="1" applyFill="1" applyBorder="1" applyAlignment="1" applyProtection="1">
      <alignment horizontal="center" vertical="center"/>
      <protection locked="0"/>
    </xf>
    <xf numFmtId="9" fontId="52" fillId="12" borderId="14" xfId="4" applyNumberFormat="1" applyFont="1" applyFill="1" applyBorder="1" applyAlignment="1" applyProtection="1">
      <alignment horizontal="center" vertical="center"/>
      <protection locked="0"/>
    </xf>
    <xf numFmtId="0" fontId="0" fillId="0" borderId="0" xfId="0" applyAlignment="1">
      <alignment horizontal="left"/>
    </xf>
    <xf numFmtId="0" fontId="37" fillId="11" borderId="58" xfId="0" applyFont="1" applyFill="1" applyBorder="1" applyAlignment="1">
      <alignment horizontal="center" vertical="center" wrapText="1"/>
    </xf>
    <xf numFmtId="0" fontId="37" fillId="11" borderId="42" xfId="0" applyFont="1" applyFill="1" applyBorder="1" applyAlignment="1">
      <alignment horizontal="center" vertical="center" wrapText="1"/>
    </xf>
    <xf numFmtId="0" fontId="38" fillId="0" borderId="6" xfId="0" applyFont="1" applyBorder="1" applyAlignment="1">
      <alignment vertical="center" wrapText="1"/>
    </xf>
    <xf numFmtId="0" fontId="38" fillId="0" borderId="54" xfId="0" applyFont="1" applyBorder="1" applyAlignment="1">
      <alignment vertical="center" wrapText="1"/>
    </xf>
    <xf numFmtId="0" fontId="38" fillId="0" borderId="11" xfId="0" applyFont="1" applyBorder="1" applyAlignment="1">
      <alignment vertical="center" wrapText="1"/>
    </xf>
    <xf numFmtId="0" fontId="41" fillId="2" borderId="6" xfId="0" applyFont="1" applyFill="1" applyBorder="1" applyAlignment="1">
      <alignment vertical="center" wrapText="1"/>
    </xf>
    <xf numFmtId="0" fontId="41" fillId="2" borderId="54" xfId="0" applyFont="1" applyFill="1" applyBorder="1" applyAlignment="1">
      <alignment vertical="center" wrapText="1"/>
    </xf>
    <xf numFmtId="0" fontId="41" fillId="2" borderId="11" xfId="0" applyFont="1" applyFill="1" applyBorder="1" applyAlignment="1">
      <alignment vertical="center" wrapText="1"/>
    </xf>
    <xf numFmtId="0" fontId="37" fillId="11" borderId="6" xfId="0" applyFont="1" applyFill="1" applyBorder="1" applyAlignment="1">
      <alignment horizontal="center" vertical="center" wrapText="1"/>
    </xf>
    <xf numFmtId="0" fontId="37" fillId="11" borderId="11" xfId="0" applyFont="1" applyFill="1" applyBorder="1" applyAlignment="1">
      <alignment horizontal="center" vertical="center" wrapText="1"/>
    </xf>
    <xf numFmtId="0" fontId="37" fillId="11" borderId="7" xfId="0" applyFont="1" applyFill="1" applyBorder="1" applyAlignment="1">
      <alignment horizontal="center" vertical="center" wrapText="1"/>
    </xf>
    <xf numFmtId="0" fontId="37" fillId="11" borderId="50" xfId="0" applyFont="1" applyFill="1" applyBorder="1" applyAlignment="1">
      <alignment horizontal="center" vertical="center" wrapText="1"/>
    </xf>
    <xf numFmtId="0" fontId="42" fillId="8" borderId="6" xfId="4" applyFont="1" applyBorder="1" applyAlignment="1" applyProtection="1">
      <alignment vertical="center" wrapText="1"/>
      <protection locked="0"/>
    </xf>
    <xf numFmtId="0" fontId="42" fillId="12" borderId="6" xfId="4" applyFont="1" applyFill="1" applyBorder="1" applyAlignment="1" applyProtection="1">
      <alignment horizontal="center" vertical="center"/>
      <protection locked="0"/>
    </xf>
    <xf numFmtId="0" fontId="42" fillId="12" borderId="11" xfId="4" applyFont="1" applyFill="1" applyBorder="1" applyAlignment="1" applyProtection="1">
      <alignment vertical="center" wrapText="1"/>
      <protection locked="0"/>
    </xf>
    <xf numFmtId="0" fontId="37" fillId="11" borderId="54" xfId="0" applyFont="1" applyFill="1" applyBorder="1" applyAlignment="1">
      <alignment horizontal="center" vertical="center" wrapText="1"/>
    </xf>
    <xf numFmtId="0" fontId="37" fillId="11" borderId="13" xfId="0" applyFont="1" applyFill="1" applyBorder="1" applyAlignment="1">
      <alignment horizontal="left" vertical="center" wrapText="1"/>
    </xf>
    <xf numFmtId="0" fontId="42" fillId="8" borderId="14" xfId="4" applyFont="1" applyBorder="1" applyAlignment="1" applyProtection="1">
      <alignment horizontal="center" vertical="center"/>
      <protection locked="0"/>
    </xf>
    <xf numFmtId="0" fontId="42" fillId="12" borderId="14" xfId="4" applyFont="1" applyFill="1" applyBorder="1" applyAlignment="1" applyProtection="1">
      <alignment horizontal="center" vertical="center"/>
      <protection locked="0"/>
    </xf>
    <xf numFmtId="0" fontId="37" fillId="11" borderId="58" xfId="0" applyFont="1" applyFill="1" applyBorder="1" applyAlignment="1">
      <alignment horizontal="center" vertical="center"/>
    </xf>
    <xf numFmtId="0" fontId="37" fillId="11" borderId="38" xfId="0" applyFont="1" applyFill="1" applyBorder="1" applyAlignment="1">
      <alignment horizontal="center" vertical="center"/>
    </xf>
    <xf numFmtId="0" fontId="37" fillId="11" borderId="10" xfId="0" applyFont="1" applyFill="1" applyBorder="1" applyAlignment="1">
      <alignment horizontal="center" vertical="center"/>
    </xf>
    <xf numFmtId="0" fontId="37" fillId="11" borderId="9" xfId="0" applyFont="1" applyFill="1" applyBorder="1" applyAlignment="1">
      <alignment horizontal="center" vertical="center"/>
    </xf>
    <xf numFmtId="0" fontId="34" fillId="8" borderId="6" xfId="4" applyBorder="1" applyAlignment="1" applyProtection="1">
      <alignment horizontal="center" vertical="center"/>
      <protection locked="0"/>
    </xf>
    <xf numFmtId="0" fontId="34" fillId="12" borderId="6" xfId="4" applyFill="1" applyBorder="1" applyAlignment="1" applyProtection="1">
      <alignment horizontal="center" vertical="center"/>
      <protection locked="0"/>
    </xf>
    <xf numFmtId="0" fontId="37" fillId="11" borderId="32" xfId="0" applyFont="1" applyFill="1" applyBorder="1" applyAlignment="1">
      <alignment horizontal="center" vertical="center" wrapText="1"/>
    </xf>
    <xf numFmtId="0" fontId="37" fillId="11" borderId="29" xfId="0" applyFont="1" applyFill="1" applyBorder="1" applyAlignment="1">
      <alignment horizontal="center" vertical="center" wrapText="1"/>
    </xf>
    <xf numFmtId="0" fontId="37" fillId="11" borderId="51" xfId="0" applyFont="1" applyFill="1" applyBorder="1" applyAlignment="1">
      <alignment horizontal="center" vertical="center" wrapText="1"/>
    </xf>
    <xf numFmtId="0" fontId="37" fillId="11" borderId="53" xfId="0" applyFont="1" applyFill="1" applyBorder="1" applyAlignment="1">
      <alignment horizontal="center" vertical="center" wrapText="1"/>
    </xf>
    <xf numFmtId="0" fontId="37" fillId="11" borderId="37" xfId="0" applyFont="1" applyFill="1" applyBorder="1" applyAlignment="1">
      <alignment horizontal="center" vertical="center" wrapText="1"/>
    </xf>
    <xf numFmtId="0" fontId="52" fillId="8" borderId="6" xfId="4" applyFont="1" applyBorder="1" applyAlignment="1" applyProtection="1">
      <alignment horizontal="center" vertical="center"/>
      <protection locked="0"/>
    </xf>
    <xf numFmtId="0" fontId="52" fillId="8" borderId="29" xfId="4" applyFont="1" applyBorder="1" applyAlignment="1" applyProtection="1">
      <alignment horizontal="center" vertical="center" wrapText="1"/>
      <protection locked="0"/>
    </xf>
    <xf numFmtId="0" fontId="52" fillId="8" borderId="11" xfId="4" applyFont="1" applyBorder="1" applyAlignment="1" applyProtection="1">
      <alignment horizontal="center" vertical="center"/>
      <protection locked="0"/>
    </xf>
    <xf numFmtId="0" fontId="52" fillId="8" borderId="50" xfId="4" applyFont="1" applyBorder="1" applyAlignment="1" applyProtection="1">
      <alignment horizontal="center" vertical="center"/>
      <protection locked="0"/>
    </xf>
    <xf numFmtId="0" fontId="52" fillId="12" borderId="6" xfId="4" applyFont="1" applyFill="1" applyBorder="1" applyAlignment="1" applyProtection="1">
      <alignment horizontal="center" vertical="center"/>
      <protection locked="0"/>
    </xf>
    <xf numFmtId="0" fontId="52" fillId="12" borderId="29" xfId="4" applyFont="1" applyFill="1" applyBorder="1" applyAlignment="1" applyProtection="1">
      <alignment horizontal="center" vertical="center" wrapText="1"/>
      <protection locked="0"/>
    </xf>
    <xf numFmtId="0" fontId="52" fillId="12" borderId="11" xfId="4" applyFont="1" applyFill="1" applyBorder="1" applyAlignment="1" applyProtection="1">
      <alignment horizontal="center" vertical="center"/>
      <protection locked="0"/>
    </xf>
    <xf numFmtId="0" fontId="52" fillId="12" borderId="51" xfId="4" applyFont="1" applyFill="1" applyBorder="1" applyAlignment="1" applyProtection="1">
      <alignment horizontal="center" vertical="center"/>
      <protection locked="0"/>
    </xf>
    <xf numFmtId="0" fontId="34" fillId="12" borderId="54" xfId="4" applyFill="1" applyBorder="1" applyProtection="1">
      <protection locked="0"/>
    </xf>
    <xf numFmtId="9" fontId="52" fillId="8" borderId="6" xfId="4" applyNumberFormat="1" applyFont="1" applyBorder="1" applyAlignment="1" applyProtection="1">
      <alignment horizontal="center" vertical="center"/>
      <protection locked="0"/>
    </xf>
    <xf numFmtId="9" fontId="52" fillId="8" borderId="11" xfId="4" applyNumberFormat="1" applyFont="1" applyBorder="1" applyAlignment="1" applyProtection="1">
      <alignment horizontal="center" vertical="center"/>
      <protection locked="0"/>
    </xf>
    <xf numFmtId="9" fontId="52" fillId="8" borderId="29" xfId="4" applyNumberFormat="1" applyFont="1" applyBorder="1" applyAlignment="1" applyProtection="1">
      <alignment horizontal="center" vertical="center"/>
      <protection locked="0"/>
    </xf>
    <xf numFmtId="9" fontId="52" fillId="12" borderId="6" xfId="4" applyNumberFormat="1" applyFont="1" applyFill="1" applyBorder="1" applyAlignment="1" applyProtection="1">
      <alignment horizontal="center" vertical="center"/>
      <protection locked="0"/>
    </xf>
    <xf numFmtId="3" fontId="52" fillId="8" borderId="12" xfId="4" applyNumberFormat="1" applyFont="1" applyBorder="1" applyAlignment="1" applyProtection="1">
      <alignment horizontal="center" vertical="center"/>
      <protection locked="0"/>
    </xf>
    <xf numFmtId="3" fontId="52" fillId="8" borderId="13" xfId="4" applyNumberFormat="1" applyFont="1" applyBorder="1" applyAlignment="1" applyProtection="1">
      <alignment horizontal="center" vertical="center"/>
      <protection locked="0"/>
    </xf>
    <xf numFmtId="3" fontId="52" fillId="8" borderId="39" xfId="4" applyNumberFormat="1" applyFont="1" applyBorder="1" applyAlignment="1" applyProtection="1">
      <alignment horizontal="center" vertical="center"/>
      <protection locked="0"/>
    </xf>
    <xf numFmtId="3" fontId="52" fillId="12" borderId="12" xfId="4" applyNumberFormat="1" applyFont="1" applyFill="1" applyBorder="1" applyAlignment="1" applyProtection="1">
      <alignment horizontal="center" vertical="center"/>
      <protection locked="0"/>
    </xf>
    <xf numFmtId="3" fontId="52" fillId="12" borderId="13" xfId="4" applyNumberFormat="1" applyFont="1" applyFill="1" applyBorder="1" applyAlignment="1" applyProtection="1">
      <alignment horizontal="center" vertical="center"/>
      <protection locked="0"/>
    </xf>
    <xf numFmtId="3" fontId="52" fillId="12" borderId="14" xfId="4" applyNumberFormat="1" applyFont="1" applyFill="1" applyBorder="1" applyAlignment="1" applyProtection="1">
      <alignment horizontal="center" vertical="center"/>
      <protection locked="0"/>
    </xf>
    <xf numFmtId="0" fontId="0" fillId="0" borderId="0" xfId="0" applyAlignment="1">
      <alignment horizontal="left" wrapText="1"/>
    </xf>
    <xf numFmtId="9" fontId="52" fillId="8" borderId="12" xfId="4" applyNumberFormat="1" applyFont="1" applyBorder="1" applyAlignment="1" applyProtection="1">
      <alignment horizontal="center" vertical="center"/>
      <protection locked="0"/>
    </xf>
    <xf numFmtId="9" fontId="52" fillId="8" borderId="13" xfId="4" applyNumberFormat="1" applyFont="1" applyBorder="1" applyAlignment="1" applyProtection="1">
      <alignment horizontal="center" vertical="center"/>
      <protection locked="0"/>
    </xf>
    <xf numFmtId="0" fontId="37" fillId="11" borderId="78" xfId="0" applyFont="1" applyFill="1" applyBorder="1" applyAlignment="1">
      <alignment horizontal="center" vertical="center"/>
    </xf>
    <xf numFmtId="0" fontId="37" fillId="11" borderId="28" xfId="0" applyFont="1" applyFill="1" applyBorder="1" applyAlignment="1">
      <alignment horizontal="center" vertical="center"/>
    </xf>
    <xf numFmtId="0" fontId="52" fillId="9" borderId="6" xfId="4" applyFont="1" applyFill="1" applyBorder="1" applyAlignment="1" applyProtection="1">
      <alignment vertical="center" wrapText="1"/>
      <protection locked="0"/>
    </xf>
    <xf numFmtId="0" fontId="52" fillId="9" borderId="50" xfId="4" applyFont="1" applyFill="1" applyBorder="1" applyAlignment="1" applyProtection="1">
      <alignment vertical="center" wrapText="1"/>
      <protection locked="0"/>
    </xf>
    <xf numFmtId="0" fontId="52" fillId="12" borderId="6" xfId="4" applyFont="1" applyFill="1" applyBorder="1" applyAlignment="1" applyProtection="1">
      <alignment vertical="center" wrapText="1"/>
      <protection locked="0"/>
    </xf>
    <xf numFmtId="0" fontId="52" fillId="12" borderId="50" xfId="4" applyFont="1" applyFill="1" applyBorder="1" applyAlignment="1" applyProtection="1">
      <alignment vertical="center" wrapText="1"/>
      <protection locked="0"/>
    </xf>
    <xf numFmtId="0" fontId="52" fillId="9" borderId="6" xfId="4" applyFont="1" applyFill="1" applyBorder="1" applyAlignment="1" applyProtection="1">
      <alignment horizontal="center" vertical="center"/>
      <protection locked="0"/>
    </xf>
    <xf numFmtId="0" fontId="42" fillId="8" borderId="6" xfId="4" applyFont="1" applyBorder="1" applyAlignment="1" applyProtection="1">
      <alignment horizontal="center" vertical="center"/>
      <protection locked="0"/>
    </xf>
    <xf numFmtId="0" fontId="34" fillId="9" borderId="50" xfId="4" applyFill="1" applyBorder="1" applyAlignment="1" applyProtection="1">
      <alignment vertical="center" wrapText="1"/>
      <protection locked="0"/>
    </xf>
    <xf numFmtId="0" fontId="42" fillId="8" borderId="12" xfId="4" applyFont="1" applyBorder="1" applyAlignment="1" applyProtection="1">
      <alignment horizontal="center" vertical="center"/>
      <protection locked="0"/>
    </xf>
    <xf numFmtId="0" fontId="34" fillId="8" borderId="44" xfId="4" applyBorder="1" applyAlignment="1" applyProtection="1">
      <alignment vertical="center" wrapText="1"/>
      <protection locked="0"/>
    </xf>
    <xf numFmtId="0" fontId="42" fillId="12" borderId="12" xfId="4" applyFont="1" applyFill="1" applyBorder="1" applyAlignment="1" applyProtection="1">
      <alignment horizontal="center" vertical="center"/>
      <protection locked="0"/>
    </xf>
    <xf numFmtId="0" fontId="34" fillId="12" borderId="44" xfId="4" applyFill="1" applyBorder="1" applyAlignment="1" applyProtection="1">
      <alignment vertical="center" wrapText="1"/>
      <protection locked="0"/>
    </xf>
    <xf numFmtId="0" fontId="37" fillId="11" borderId="5" xfId="0" applyFont="1" applyFill="1" applyBorder="1" applyAlignment="1">
      <alignment horizontal="center" vertical="center" wrapText="1"/>
    </xf>
    <xf numFmtId="0" fontId="52" fillId="9" borderId="7" xfId="4" applyFont="1" applyFill="1" applyBorder="1" applyAlignment="1" applyProtection="1">
      <alignment horizontal="center" vertical="center"/>
      <protection locked="0"/>
    </xf>
    <xf numFmtId="0" fontId="34" fillId="8" borderId="12" xfId="4" applyBorder="1" applyAlignment="1" applyProtection="1">
      <alignment horizontal="center" vertical="center"/>
      <protection locked="0"/>
    </xf>
    <xf numFmtId="0" fontId="34" fillId="8" borderId="14" xfId="4" applyBorder="1" applyAlignment="1" applyProtection="1">
      <alignment horizontal="center" vertical="center"/>
      <protection locked="0"/>
    </xf>
    <xf numFmtId="0" fontId="34" fillId="12" borderId="12" xfId="4" applyFill="1" applyBorder="1" applyAlignment="1" applyProtection="1">
      <alignment horizontal="center" vertical="center"/>
      <protection locked="0"/>
    </xf>
    <xf numFmtId="0" fontId="34" fillId="12" borderId="14" xfId="4" applyFill="1" applyBorder="1" applyAlignment="1" applyProtection="1">
      <alignment horizontal="center" vertical="center"/>
      <protection locked="0"/>
    </xf>
    <xf numFmtId="0" fontId="0" fillId="0" borderId="0" xfId="0" applyAlignment="1">
      <alignment horizontal="left" vertical="center" wrapText="1"/>
    </xf>
    <xf numFmtId="0" fontId="37" fillId="11" borderId="42" xfId="0" applyFont="1" applyFill="1" applyBorder="1" applyAlignment="1">
      <alignment horizontal="center" vertical="center"/>
    </xf>
    <xf numFmtId="0" fontId="37" fillId="11" borderId="59" xfId="0" applyFont="1" applyFill="1" applyBorder="1" applyAlignment="1">
      <alignment horizontal="center" vertical="center" wrapText="1"/>
    </xf>
    <xf numFmtId="0" fontId="37" fillId="11" borderId="46" xfId="0" applyFont="1" applyFill="1" applyBorder="1" applyAlignment="1">
      <alignment horizontal="center" vertical="center"/>
    </xf>
    <xf numFmtId="0" fontId="37" fillId="11" borderId="10" xfId="0" applyFont="1" applyFill="1" applyBorder="1" applyAlignment="1">
      <alignment horizontal="center" vertical="center" wrapText="1"/>
    </xf>
    <xf numFmtId="0" fontId="37" fillId="11" borderId="47" xfId="0" applyFont="1" applyFill="1" applyBorder="1" applyAlignment="1">
      <alignment horizontal="center" vertical="center"/>
    </xf>
    <xf numFmtId="0" fontId="34" fillId="8" borderId="63" xfId="4" applyBorder="1" applyAlignment="1" applyProtection="1">
      <protection locked="0"/>
    </xf>
    <xf numFmtId="0" fontId="34" fillId="12" borderId="63" xfId="4" applyFill="1" applyBorder="1" applyAlignment="1" applyProtection="1">
      <protection locked="0"/>
    </xf>
    <xf numFmtId="0" fontId="34" fillId="12" borderId="69" xfId="4" applyFill="1" applyBorder="1" applyAlignment="1" applyProtection="1">
      <protection locked="0"/>
    </xf>
    <xf numFmtId="0" fontId="37" fillId="11" borderId="49" xfId="0" applyFont="1" applyFill="1" applyBorder="1" applyAlignment="1">
      <alignment horizontal="center" vertical="center"/>
    </xf>
    <xf numFmtId="0" fontId="37" fillId="11" borderId="50" xfId="0" applyFont="1" applyFill="1" applyBorder="1" applyAlignment="1">
      <alignment horizontal="center" vertical="center"/>
    </xf>
    <xf numFmtId="0" fontId="37" fillId="11" borderId="29" xfId="0" applyFont="1" applyFill="1" applyBorder="1" applyAlignment="1">
      <alignment horizontal="center" vertical="center"/>
    </xf>
    <xf numFmtId="0" fontId="37" fillId="11" borderId="6" xfId="0" applyFont="1" applyFill="1" applyBorder="1" applyAlignment="1">
      <alignment horizontal="center" wrapText="1"/>
    </xf>
    <xf numFmtId="0" fontId="37" fillId="11" borderId="11" xfId="0" applyFont="1" applyFill="1" applyBorder="1" applyAlignment="1">
      <alignment horizontal="center" wrapText="1"/>
    </xf>
    <xf numFmtId="0" fontId="37" fillId="11" borderId="7" xfId="0" applyFont="1" applyFill="1" applyBorder="1" applyAlignment="1">
      <alignment horizontal="center" wrapText="1"/>
    </xf>
    <xf numFmtId="0" fontId="37" fillId="11" borderId="54" xfId="0" applyFont="1" applyFill="1" applyBorder="1" applyAlignment="1">
      <alignment horizontal="center" wrapText="1"/>
    </xf>
    <xf numFmtId="0" fontId="42" fillId="8" borderId="6" xfId="4" applyFont="1" applyBorder="1" applyAlignment="1" applyProtection="1">
      <alignment horizontal="center" vertical="center" wrapText="1"/>
      <protection locked="0"/>
    </xf>
    <xf numFmtId="0" fontId="42" fillId="12" borderId="6" xfId="4" applyFont="1" applyFill="1" applyBorder="1" applyAlignment="1" applyProtection="1">
      <alignment horizontal="center" vertical="center" wrapText="1"/>
      <protection locked="0"/>
    </xf>
    <xf numFmtId="0" fontId="42" fillId="12" borderId="54" xfId="4" applyFont="1" applyFill="1" applyBorder="1" applyAlignment="1" applyProtection="1">
      <alignment horizontal="center" vertical="center" wrapText="1"/>
      <protection locked="0"/>
    </xf>
    <xf numFmtId="0" fontId="42" fillId="8" borderId="12" xfId="4" applyFont="1" applyBorder="1" applyAlignment="1" applyProtection="1">
      <alignment horizontal="center" vertical="center" wrapText="1"/>
      <protection locked="0"/>
    </xf>
    <xf numFmtId="0" fontId="42" fillId="12" borderId="12" xfId="4" applyFont="1" applyFill="1" applyBorder="1" applyAlignment="1" applyProtection="1">
      <alignment horizontal="center" vertical="center" wrapText="1"/>
      <protection locked="0"/>
    </xf>
    <xf numFmtId="165" fontId="1" fillId="0" borderId="0" xfId="0" applyNumberFormat="1" applyFont="1" applyBorder="1" applyAlignment="1">
      <alignment horizontal="left" vertical="top" wrapText="1"/>
    </xf>
    <xf numFmtId="0" fontId="26" fillId="0" borderId="1" xfId="0" applyFont="1" applyBorder="1" applyAlignment="1">
      <alignment horizontal="left" vertical="top" wrapText="1"/>
    </xf>
    <xf numFmtId="165" fontId="1" fillId="0" borderId="1" xfId="0" applyNumberFormat="1" applyFont="1" applyBorder="1" applyAlignment="1">
      <alignment horizontal="left" vertical="top" wrapText="1"/>
    </xf>
    <xf numFmtId="165" fontId="1" fillId="0" borderId="1" xfId="0" applyNumberFormat="1" applyFont="1" applyBorder="1" applyAlignment="1">
      <alignment horizontal="left" vertical="center" wrapText="1"/>
    </xf>
    <xf numFmtId="15" fontId="1" fillId="0" borderId="65" xfId="0" applyNumberFormat="1" applyFont="1" applyBorder="1" applyAlignment="1">
      <alignment horizontal="lef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165" fontId="1" fillId="0" borderId="1" xfId="0" applyNumberFormat="1" applyFont="1" applyBorder="1" applyAlignment="1">
      <alignment horizontal="center" vertical="top" wrapText="1"/>
    </xf>
    <xf numFmtId="0" fontId="26" fillId="0" borderId="72" xfId="0" applyFont="1" applyBorder="1" applyAlignment="1">
      <alignment horizontal="left" vertical="top" wrapText="1"/>
    </xf>
    <xf numFmtId="0" fontId="1" fillId="0" borderId="71" xfId="0" applyFont="1" applyBorder="1" applyAlignment="1">
      <alignment horizontal="center" vertical="center" wrapText="1"/>
    </xf>
    <xf numFmtId="165" fontId="1" fillId="0" borderId="1" xfId="0" applyNumberFormat="1" applyFont="1" applyBorder="1" applyAlignment="1">
      <alignment horizontal="center" vertical="center" wrapText="1"/>
    </xf>
    <xf numFmtId="0" fontId="20" fillId="0" borderId="1" xfId="0" applyFont="1" applyBorder="1" applyAlignment="1">
      <alignment horizontal="center" vertical="center"/>
    </xf>
    <xf numFmtId="0" fontId="2" fillId="5" borderId="0" xfId="0" applyFont="1" applyFill="1" applyAlignment="1">
      <alignment horizontal="right" vertical="center"/>
    </xf>
    <xf numFmtId="0" fontId="2" fillId="5" borderId="27" xfId="0" applyFont="1" applyFill="1" applyBorder="1" applyAlignment="1">
      <alignment horizontal="center" vertical="center"/>
    </xf>
    <xf numFmtId="0" fontId="44" fillId="2" borderId="34" xfId="0" applyFont="1" applyFill="1" applyBorder="1" applyAlignment="1" applyProtection="1">
      <alignment horizontal="left" vertical="center"/>
    </xf>
    <xf numFmtId="0" fontId="1" fillId="0" borderId="2" xfId="0" applyFont="1" applyFill="1" applyBorder="1" applyAlignment="1" applyProtection="1">
      <alignment vertical="center"/>
      <protection locked="0"/>
    </xf>
    <xf numFmtId="0" fontId="19" fillId="0" borderId="26" xfId="1" applyFill="1" applyBorder="1" applyAlignment="1" applyProtection="1">
      <alignment vertical="center"/>
    </xf>
    <xf numFmtId="0" fontId="14" fillId="3" borderId="21"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2" fillId="3" borderId="21" xfId="0" applyFont="1" applyFill="1" applyBorder="1" applyAlignment="1" applyProtection="1">
      <alignment horizontal="right" vertical="center" wrapText="1"/>
    </xf>
    <xf numFmtId="0" fontId="2" fillId="3" borderId="22" xfId="0" applyFont="1" applyFill="1" applyBorder="1" applyAlignment="1" applyProtection="1">
      <alignment horizontal="right" vertical="center" wrapText="1"/>
    </xf>
    <xf numFmtId="0" fontId="14" fillId="3" borderId="21" xfId="0" applyFont="1" applyFill="1" applyBorder="1" applyAlignment="1" applyProtection="1">
      <alignment horizontal="right" vertical="center" wrapText="1"/>
    </xf>
    <xf numFmtId="0" fontId="14" fillId="3" borderId="22" xfId="0" applyFont="1" applyFill="1" applyBorder="1" applyAlignment="1" applyProtection="1">
      <alignment horizontal="right" vertical="center" wrapText="1"/>
    </xf>
    <xf numFmtId="0" fontId="2" fillId="3" borderId="21" xfId="0" applyFont="1" applyFill="1" applyBorder="1" applyAlignment="1" applyProtection="1">
      <alignment horizontal="right" wrapText="1"/>
    </xf>
    <xf numFmtId="0" fontId="2" fillId="3" borderId="22"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14" fillId="3" borderId="0" xfId="0" applyFont="1" applyFill="1" applyBorder="1" applyAlignment="1" applyProtection="1">
      <alignment horizontal="right" vertical="center" wrapText="1"/>
    </xf>
    <xf numFmtId="0" fontId="4" fillId="3" borderId="0" xfId="0" applyFont="1" applyFill="1" applyBorder="1" applyAlignment="1" applyProtection="1">
      <alignment horizontal="left" vertical="top" wrapText="1"/>
    </xf>
    <xf numFmtId="0" fontId="4" fillId="3" borderId="24" xfId="0" applyFont="1" applyFill="1" applyBorder="1" applyAlignment="1" applyProtection="1">
      <alignment horizontal="left" vertical="top" wrapText="1"/>
    </xf>
    <xf numFmtId="0" fontId="1" fillId="0" borderId="41" xfId="0" applyFont="1" applyFill="1" applyBorder="1" applyAlignment="1" applyProtection="1">
      <alignment horizontal="left" vertical="top" wrapText="1"/>
    </xf>
    <xf numFmtId="0" fontId="1" fillId="0" borderId="16" xfId="0" applyFont="1" applyFill="1" applyBorder="1" applyAlignment="1" applyProtection="1">
      <alignment horizontal="left" vertical="top" wrapText="1"/>
    </xf>
    <xf numFmtId="0" fontId="1" fillId="0" borderId="30" xfId="0" applyFont="1" applyFill="1" applyBorder="1" applyAlignment="1" applyProtection="1">
      <alignment horizontal="left" vertical="top" wrapText="1"/>
    </xf>
    <xf numFmtId="0" fontId="2" fillId="3" borderId="0"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center" wrapText="1"/>
    </xf>
    <xf numFmtId="3" fontId="2" fillId="0" borderId="31" xfId="0" applyNumberFormat="1" applyFont="1" applyBorder="1" applyAlignment="1" applyProtection="1">
      <alignment horizontal="center" vertical="top" wrapText="1"/>
      <protection locked="0"/>
    </xf>
    <xf numFmtId="3" fontId="2" fillId="0" borderId="17" xfId="0" applyNumberFormat="1" applyFont="1" applyBorder="1" applyAlignment="1" applyProtection="1">
      <alignment horizontal="center" vertical="top" wrapText="1"/>
      <protection locked="0"/>
    </xf>
    <xf numFmtId="0" fontId="1" fillId="0" borderId="70" xfId="0" applyFont="1" applyBorder="1" applyAlignment="1" applyProtection="1">
      <alignment horizontal="left" vertical="top" wrapText="1"/>
      <protection locked="0"/>
    </xf>
    <xf numFmtId="0" fontId="1" fillId="0" borderId="71" xfId="0" applyFont="1" applyBorder="1" applyAlignment="1" applyProtection="1">
      <alignment horizontal="left" vertical="top" wrapText="1"/>
      <protection locked="0"/>
    </xf>
    <xf numFmtId="0" fontId="2" fillId="0" borderId="31"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24" fillId="0" borderId="5" xfId="0" applyFont="1" applyBorder="1" applyAlignment="1" applyProtection="1">
      <alignment horizontal="left" vertical="top" wrapText="1"/>
      <protection locked="0"/>
    </xf>
    <xf numFmtId="0" fontId="2" fillId="0" borderId="42" xfId="0" applyFont="1" applyBorder="1" applyAlignment="1" applyProtection="1">
      <alignment horizontal="left" vertical="top" wrapText="1"/>
      <protection locked="0"/>
    </xf>
    <xf numFmtId="0" fontId="12" fillId="2" borderId="41" xfId="0" applyFont="1" applyFill="1" applyBorder="1" applyAlignment="1" applyProtection="1">
      <alignment horizontal="center"/>
    </xf>
    <xf numFmtId="0" fontId="12" fillId="2" borderId="16" xfId="0" applyFont="1" applyFill="1" applyBorder="1" applyAlignment="1" applyProtection="1">
      <alignment horizontal="center"/>
    </xf>
    <xf numFmtId="0" fontId="12" fillId="2" borderId="30" xfId="0" applyFont="1" applyFill="1" applyBorder="1" applyAlignment="1" applyProtection="1">
      <alignment horizontal="center"/>
    </xf>
    <xf numFmtId="0" fontId="13" fillId="3" borderId="21"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9" fillId="3" borderId="21" xfId="0" applyFont="1" applyFill="1" applyBorder="1" applyAlignment="1" applyProtection="1">
      <alignment horizontal="center" wrapText="1"/>
    </xf>
    <xf numFmtId="0" fontId="14" fillId="3" borderId="0" xfId="0" applyFont="1" applyFill="1" applyBorder="1" applyAlignment="1" applyProtection="1">
      <alignment horizontal="left" vertical="center" wrapText="1"/>
    </xf>
    <xf numFmtId="0" fontId="14" fillId="3" borderId="22" xfId="0" applyFont="1" applyFill="1" applyBorder="1" applyAlignment="1" applyProtection="1">
      <alignment horizontal="left" vertical="center" wrapText="1"/>
    </xf>
    <xf numFmtId="0" fontId="1" fillId="0" borderId="41" xfId="0" applyFont="1" applyBorder="1" applyAlignment="1" applyProtection="1">
      <alignment horizontal="left" vertical="top" wrapText="1"/>
      <protection locked="0"/>
    </xf>
    <xf numFmtId="0" fontId="1" fillId="0" borderId="16" xfId="0" applyFont="1" applyBorder="1" applyAlignment="1" applyProtection="1">
      <alignment horizontal="left" vertical="top" wrapText="1"/>
      <protection locked="0"/>
    </xf>
    <xf numFmtId="0" fontId="1" fillId="0" borderId="30" xfId="0" applyFont="1" applyBorder="1" applyAlignment="1" applyProtection="1">
      <alignment horizontal="left" vertical="top" wrapText="1"/>
      <protection locked="0"/>
    </xf>
    <xf numFmtId="0" fontId="9" fillId="3" borderId="0" xfId="0" applyFont="1" applyFill="1" applyBorder="1" applyAlignment="1" applyProtection="1">
      <alignment horizontal="center"/>
    </xf>
    <xf numFmtId="0" fontId="4"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top" wrapText="1"/>
    </xf>
    <xf numFmtId="0" fontId="2" fillId="3" borderId="0" xfId="0" applyFont="1" applyFill="1" applyBorder="1" applyAlignment="1">
      <alignment horizontal="left" vertical="center" wrapText="1"/>
    </xf>
    <xf numFmtId="0" fontId="2" fillId="0" borderId="41"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30" xfId="0" applyFont="1" applyFill="1" applyBorder="1" applyAlignment="1">
      <alignment horizontal="left" vertical="top" wrapText="1"/>
    </xf>
    <xf numFmtId="0" fontId="24" fillId="0" borderId="18" xfId="0" applyFont="1" applyFill="1" applyBorder="1" applyAlignment="1" applyProtection="1">
      <alignment horizontal="left" vertical="center" wrapText="1"/>
    </xf>
    <xf numFmtId="0" fontId="1" fillId="0" borderId="19" xfId="0" applyFont="1" applyFill="1" applyBorder="1" applyAlignment="1" applyProtection="1">
      <alignment horizontal="left" vertical="center" wrapText="1"/>
    </xf>
    <xf numFmtId="0" fontId="1" fillId="0" borderId="20" xfId="0" applyFont="1" applyFill="1" applyBorder="1" applyAlignment="1" applyProtection="1">
      <alignment horizontal="left" vertical="center" wrapText="1"/>
    </xf>
    <xf numFmtId="0" fontId="1" fillId="0" borderId="23" xfId="0" applyFont="1" applyFill="1" applyBorder="1" applyAlignment="1" applyProtection="1">
      <alignment horizontal="left" vertical="center" wrapText="1"/>
    </xf>
    <xf numFmtId="0" fontId="1" fillId="0" borderId="24" xfId="0" applyFont="1" applyFill="1" applyBorder="1" applyAlignment="1" applyProtection="1">
      <alignment horizontal="left" vertical="center" wrapText="1"/>
    </xf>
    <xf numFmtId="0" fontId="1" fillId="0" borderId="25" xfId="0" applyFont="1" applyFill="1" applyBorder="1" applyAlignment="1" applyProtection="1">
      <alignment horizontal="left" vertical="center" wrapText="1"/>
    </xf>
    <xf numFmtId="0" fontId="1" fillId="0" borderId="18" xfId="0" applyFont="1" applyFill="1" applyBorder="1" applyAlignment="1" applyProtection="1">
      <alignment horizontal="left" vertical="center" wrapText="1"/>
    </xf>
    <xf numFmtId="0" fontId="1" fillId="3" borderId="0" xfId="0" applyFont="1" applyFill="1" applyBorder="1" applyAlignment="1" applyProtection="1">
      <alignment vertical="top" wrapText="1"/>
      <protection locked="0"/>
    </xf>
    <xf numFmtId="0" fontId="2" fillId="3" borderId="24" xfId="0" applyFont="1" applyFill="1" applyBorder="1" applyAlignment="1" applyProtection="1">
      <alignment horizontal="left" vertical="center" wrapText="1"/>
    </xf>
    <xf numFmtId="0" fontId="2" fillId="3" borderId="22" xfId="0" applyFont="1" applyFill="1" applyBorder="1" applyAlignment="1" applyProtection="1">
      <alignment horizontal="left" vertical="center" wrapText="1"/>
    </xf>
    <xf numFmtId="0" fontId="1" fillId="2" borderId="41" xfId="0" applyFont="1" applyFill="1" applyBorder="1" applyAlignment="1" applyProtection="1">
      <alignment vertical="top" wrapText="1"/>
      <protection locked="0"/>
    </xf>
    <xf numFmtId="0" fontId="1" fillId="2" borderId="30" xfId="0" applyFont="1" applyFill="1" applyBorder="1" applyAlignment="1" applyProtection="1">
      <alignment vertical="top" wrapText="1"/>
      <protection locked="0"/>
    </xf>
    <xf numFmtId="0" fontId="10" fillId="3" borderId="0" xfId="0" applyFont="1" applyFill="1" applyBorder="1" applyAlignment="1" applyProtection="1">
      <alignment vertical="top" wrapText="1"/>
    </xf>
    <xf numFmtId="3" fontId="1" fillId="3" borderId="0" xfId="0" applyNumberFormat="1" applyFont="1" applyFill="1" applyBorder="1" applyAlignment="1" applyProtection="1">
      <alignment vertical="top" wrapText="1"/>
      <protection locked="0"/>
    </xf>
    <xf numFmtId="3" fontId="1" fillId="2" borderId="41" xfId="0" applyNumberFormat="1" applyFont="1" applyFill="1" applyBorder="1" applyAlignment="1" applyProtection="1">
      <alignment vertical="top" wrapText="1"/>
      <protection locked="0"/>
    </xf>
    <xf numFmtId="3" fontId="1" fillId="2" borderId="30" xfId="0" applyNumberFormat="1" applyFont="1" applyFill="1" applyBorder="1" applyAlignment="1" applyProtection="1">
      <alignment vertical="top" wrapText="1"/>
      <protection locked="0"/>
    </xf>
    <xf numFmtId="3" fontId="1" fillId="3" borderId="16" xfId="0" applyNumberFormat="1" applyFont="1" applyFill="1" applyBorder="1" applyAlignment="1" applyProtection="1">
      <alignment horizontal="center" vertical="top" wrapText="1"/>
      <protection locked="0"/>
    </xf>
    <xf numFmtId="0" fontId="2" fillId="2" borderId="41" xfId="0" applyFont="1" applyFill="1" applyBorder="1" applyAlignment="1" applyProtection="1">
      <alignment horizontal="center" vertical="top" wrapText="1"/>
    </xf>
    <xf numFmtId="0" fontId="2" fillId="2" borderId="30" xfId="0" applyFont="1" applyFill="1" applyBorder="1" applyAlignment="1" applyProtection="1">
      <alignment horizontal="center" vertical="top" wrapText="1"/>
    </xf>
    <xf numFmtId="0" fontId="2" fillId="3" borderId="0" xfId="0" applyFont="1" applyFill="1" applyBorder="1" applyAlignment="1" applyProtection="1">
      <alignment horizontal="center" vertical="top" wrapText="1"/>
    </xf>
    <xf numFmtId="0" fontId="2" fillId="0" borderId="0" xfId="0" applyFont="1" applyFill="1" applyBorder="1" applyAlignment="1" applyProtection="1">
      <alignment horizontal="left" vertical="center" wrapText="1"/>
    </xf>
    <xf numFmtId="0" fontId="2" fillId="3" borderId="24"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 fillId="3" borderId="24" xfId="0" applyFont="1" applyFill="1" applyBorder="1" applyAlignment="1" applyProtection="1">
      <alignment horizontal="left" vertical="top" wrapText="1"/>
    </xf>
    <xf numFmtId="0" fontId="2" fillId="3" borderId="22" xfId="0" applyFont="1" applyFill="1" applyBorder="1" applyAlignment="1">
      <alignment horizontal="left" vertical="center" wrapText="1"/>
    </xf>
    <xf numFmtId="0" fontId="2" fillId="3" borderId="22" xfId="0" applyFont="1" applyFill="1" applyBorder="1" applyAlignment="1" applyProtection="1">
      <alignment horizontal="left" vertical="top" wrapText="1"/>
    </xf>
    <xf numFmtId="0" fontId="1" fillId="0" borderId="18"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1" fillId="0" borderId="21" xfId="0" applyFont="1" applyFill="1" applyBorder="1" applyAlignment="1" applyProtection="1">
      <alignment horizontal="left" vertical="top" wrapText="1"/>
    </xf>
    <xf numFmtId="0" fontId="1" fillId="0" borderId="22" xfId="0" applyFont="1" applyFill="1" applyBorder="1" applyAlignment="1" applyProtection="1">
      <alignment horizontal="left" vertical="top" wrapText="1"/>
    </xf>
    <xf numFmtId="0" fontId="1" fillId="0" borderId="23" xfId="0" applyFont="1" applyFill="1" applyBorder="1" applyAlignment="1" applyProtection="1">
      <alignment horizontal="left" vertical="top" wrapText="1"/>
    </xf>
    <xf numFmtId="0" fontId="1" fillId="0" borderId="25" xfId="0" applyFont="1" applyFill="1" applyBorder="1" applyAlignment="1" applyProtection="1">
      <alignment horizontal="left" vertical="top" wrapText="1"/>
    </xf>
    <xf numFmtId="0" fontId="2" fillId="3" borderId="22" xfId="0" applyFont="1" applyFill="1" applyBorder="1" applyAlignment="1" applyProtection="1">
      <alignment horizontal="left" vertical="top" wrapText="1"/>
      <protection locked="0"/>
    </xf>
    <xf numFmtId="3" fontId="2" fillId="0" borderId="41" xfId="0" applyNumberFormat="1" applyFont="1" applyBorder="1" applyAlignment="1" applyProtection="1">
      <alignment horizontal="center" vertical="top" wrapText="1"/>
      <protection locked="0"/>
    </xf>
    <xf numFmtId="3" fontId="2" fillId="0" borderId="30" xfId="0" applyNumberFormat="1" applyFont="1" applyBorder="1" applyAlignment="1" applyProtection="1">
      <alignment horizontal="center" vertical="top" wrapText="1"/>
      <protection locked="0"/>
    </xf>
    <xf numFmtId="0" fontId="2" fillId="0" borderId="41" xfId="0" applyFont="1" applyBorder="1" applyAlignment="1" applyProtection="1">
      <alignment horizontal="center" vertical="top" wrapText="1"/>
      <protection locked="0"/>
    </xf>
    <xf numFmtId="0" fontId="2" fillId="0" borderId="30" xfId="0" applyFont="1" applyBorder="1" applyAlignment="1" applyProtection="1">
      <alignment horizontal="center" vertical="top" wrapText="1"/>
      <protection locked="0"/>
    </xf>
    <xf numFmtId="0" fontId="24" fillId="0" borderId="46" xfId="0" applyFont="1" applyBorder="1" applyAlignment="1" applyProtection="1">
      <alignment horizontal="left" vertical="top" wrapText="1"/>
      <protection locked="0"/>
    </xf>
    <xf numFmtId="0" fontId="24" fillId="0" borderId="48" xfId="0" applyFont="1" applyBorder="1" applyAlignment="1" applyProtection="1">
      <alignment horizontal="left" vertical="top" wrapText="1"/>
      <protection locked="0"/>
    </xf>
    <xf numFmtId="0" fontId="12" fillId="2" borderId="41" xfId="0" applyFont="1" applyFill="1" applyBorder="1" applyAlignment="1">
      <alignment horizontal="center"/>
    </xf>
    <xf numFmtId="0" fontId="12" fillId="2" borderId="16" xfId="0" applyFont="1" applyFill="1" applyBorder="1" applyAlignment="1">
      <alignment horizontal="center"/>
    </xf>
    <xf numFmtId="0" fontId="12" fillId="2" borderId="30" xfId="0" applyFont="1" applyFill="1" applyBorder="1" applyAlignment="1">
      <alignment horizontal="center"/>
    </xf>
    <xf numFmtId="0" fontId="14" fillId="3" borderId="0" xfId="0" applyFont="1" applyFill="1" applyAlignment="1">
      <alignment horizontal="left" vertical="top" wrapText="1"/>
    </xf>
    <xf numFmtId="0" fontId="20" fillId="0" borderId="11" xfId="0" applyFont="1" applyBorder="1" applyAlignment="1">
      <alignment horizontal="left" vertical="center" wrapText="1"/>
    </xf>
    <xf numFmtId="0" fontId="10" fillId="3" borderId="0" xfId="0" applyFont="1" applyFill="1" applyAlignment="1">
      <alignment horizontal="left" vertical="center" wrapText="1"/>
    </xf>
    <xf numFmtId="0" fontId="13" fillId="0" borderId="6" xfId="0" applyFont="1" applyBorder="1" applyAlignment="1">
      <alignment horizontal="left" vertical="top" wrapText="1"/>
    </xf>
    <xf numFmtId="0" fontId="27" fillId="0" borderId="10" xfId="0" applyFont="1" applyBorder="1" applyAlignment="1">
      <alignment horizontal="center" vertical="center" wrapText="1"/>
    </xf>
    <xf numFmtId="0" fontId="27" fillId="0" borderId="9" xfId="0" applyFont="1" applyBorder="1" applyAlignment="1">
      <alignment horizontal="center" vertical="center" wrapText="1"/>
    </xf>
    <xf numFmtId="0" fontId="20" fillId="0" borderId="7" xfId="0" applyFont="1" applyBorder="1" applyAlignment="1">
      <alignment horizontal="left" vertical="center" wrapText="1"/>
    </xf>
    <xf numFmtId="0" fontId="10" fillId="3" borderId="0" xfId="0" applyFont="1" applyFill="1" applyAlignment="1">
      <alignment horizontal="left" vertical="top" wrapText="1"/>
    </xf>
    <xf numFmtId="0" fontId="14" fillId="2" borderId="61"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67"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3" fillId="0" borderId="10" xfId="0" applyFont="1" applyBorder="1" applyAlignment="1">
      <alignment horizontal="left" vertical="top" wrapText="1"/>
    </xf>
    <xf numFmtId="0" fontId="13" fillId="0" borderId="9" xfId="0" applyFont="1" applyBorder="1" applyAlignment="1">
      <alignment horizontal="left" vertical="top" wrapText="1"/>
    </xf>
    <xf numFmtId="0" fontId="13" fillId="0" borderId="37" xfId="0" applyFont="1" applyBorder="1" applyAlignment="1">
      <alignment horizontal="left" vertical="top" wrapText="1"/>
    </xf>
    <xf numFmtId="0" fontId="13" fillId="0" borderId="34" xfId="0" applyFont="1" applyBorder="1" applyAlignment="1">
      <alignment horizontal="left" vertical="top" wrapText="1"/>
    </xf>
    <xf numFmtId="0" fontId="14" fillId="0" borderId="31"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17" xfId="0" applyFont="1" applyBorder="1" applyAlignment="1">
      <alignment horizontal="center" vertical="center" wrapText="1"/>
    </xf>
    <xf numFmtId="0" fontId="13" fillId="0" borderId="58" xfId="0" applyFont="1" applyBorder="1" applyAlignment="1">
      <alignment horizontal="left" vertical="top" wrapText="1"/>
    </xf>
    <xf numFmtId="0" fontId="13" fillId="0" borderId="42" xfId="0" applyFont="1" applyBorder="1" applyAlignment="1">
      <alignment horizontal="left" vertical="top" wrapText="1"/>
    </xf>
    <xf numFmtId="0" fontId="13" fillId="0" borderId="11" xfId="0" applyFont="1" applyBorder="1" applyAlignment="1">
      <alignment horizontal="left" vertical="top" wrapText="1"/>
    </xf>
    <xf numFmtId="0" fontId="13" fillId="0" borderId="7" xfId="0" applyFont="1" applyBorder="1" applyAlignment="1">
      <alignment horizontal="left" vertical="top" wrapText="1"/>
    </xf>
    <xf numFmtId="0" fontId="13" fillId="0" borderId="32" xfId="0" applyFont="1" applyBorder="1" applyAlignment="1">
      <alignment horizontal="center" vertical="top" wrapText="1"/>
    </xf>
    <xf numFmtId="0" fontId="13" fillId="0" borderId="5" xfId="0" applyFont="1" applyBorder="1" applyAlignment="1">
      <alignment horizontal="center" vertical="top" wrapText="1"/>
    </xf>
    <xf numFmtId="0" fontId="13" fillId="0" borderId="11" xfId="0" applyFont="1" applyBorder="1" applyAlignment="1">
      <alignment horizontal="center" vertical="top" wrapText="1"/>
    </xf>
    <xf numFmtId="0" fontId="13" fillId="0" borderId="0" xfId="0" applyFont="1" applyAlignment="1">
      <alignment horizontal="left" vertical="top" wrapText="1"/>
    </xf>
    <xf numFmtId="0" fontId="13" fillId="0" borderId="72" xfId="0" applyFont="1" applyBorder="1" applyAlignment="1">
      <alignment horizontal="left" vertical="top" wrapText="1"/>
    </xf>
    <xf numFmtId="0" fontId="13" fillId="0" borderId="73" xfId="0" applyFont="1" applyBorder="1" applyAlignment="1">
      <alignment horizontal="left" vertical="top" wrapText="1"/>
    </xf>
    <xf numFmtId="0" fontId="13" fillId="0" borderId="13" xfId="0" applyFont="1" applyBorder="1" applyAlignment="1">
      <alignment horizontal="left" vertical="top" wrapText="1"/>
    </xf>
    <xf numFmtId="0" fontId="13" fillId="0" borderId="14" xfId="0" applyFont="1" applyBorder="1" applyAlignment="1">
      <alignment horizontal="left" vertical="top" wrapText="1"/>
    </xf>
    <xf numFmtId="0" fontId="27" fillId="3" borderId="0" xfId="0" applyFont="1" applyFill="1" applyAlignment="1">
      <alignment horizontal="left" wrapText="1"/>
    </xf>
    <xf numFmtId="0" fontId="29" fillId="3" borderId="0" xfId="0" applyFont="1" applyFill="1" applyAlignment="1">
      <alignment horizontal="left"/>
    </xf>
    <xf numFmtId="0" fontId="20" fillId="0" borderId="11" xfId="0" applyFont="1" applyBorder="1" applyAlignment="1">
      <alignment horizontal="left" vertical="top" wrapText="1"/>
    </xf>
    <xf numFmtId="0" fontId="20" fillId="0" borderId="7" xfId="0" applyFont="1" applyBorder="1" applyAlignment="1">
      <alignment horizontal="left" vertical="top" wrapText="1"/>
    </xf>
    <xf numFmtId="0" fontId="13" fillId="0" borderId="13" xfId="0" applyFont="1" applyBorder="1" applyAlignment="1">
      <alignment horizontal="center" vertical="top" wrapText="1"/>
    </xf>
    <xf numFmtId="0" fontId="13" fillId="0" borderId="14" xfId="0" applyFont="1" applyBorder="1" applyAlignment="1">
      <alignment horizontal="center" vertical="top" wrapText="1"/>
    </xf>
    <xf numFmtId="0" fontId="6" fillId="0" borderId="0" xfId="0" applyFont="1" applyAlignment="1">
      <alignment vertical="top" wrapText="1"/>
    </xf>
    <xf numFmtId="3" fontId="6" fillId="0" borderId="0" xfId="0" applyNumberFormat="1" applyFont="1" applyAlignment="1" applyProtection="1">
      <alignment vertical="top" wrapText="1"/>
      <protection locked="0"/>
    </xf>
    <xf numFmtId="0" fontId="6" fillId="0" borderId="0" xfId="0" applyFont="1" applyAlignment="1" applyProtection="1">
      <alignment vertical="top" wrapText="1"/>
      <protection locked="0"/>
    </xf>
    <xf numFmtId="0" fontId="7" fillId="0" borderId="0" xfId="0" applyFont="1" applyAlignment="1">
      <alignment vertical="top" wrapText="1"/>
    </xf>
    <xf numFmtId="0" fontId="7" fillId="0" borderId="0" xfId="0" applyFont="1" applyAlignment="1">
      <alignment horizontal="center" vertical="top" wrapText="1"/>
    </xf>
    <xf numFmtId="0" fontId="13" fillId="3" borderId="0" xfId="0" applyFont="1" applyFill="1" applyAlignment="1">
      <alignment horizontal="left" vertical="top" wrapText="1"/>
    </xf>
    <xf numFmtId="0" fontId="13" fillId="0" borderId="41" xfId="0" applyFont="1" applyBorder="1" applyAlignment="1">
      <alignment horizontal="left" vertical="top" wrapText="1"/>
    </xf>
    <xf numFmtId="0" fontId="13" fillId="0" borderId="16" xfId="0" applyFont="1" applyBorder="1" applyAlignment="1">
      <alignment horizontal="left" vertical="top" wrapText="1"/>
    </xf>
    <xf numFmtId="0" fontId="13" fillId="0" borderId="30" xfId="0" applyFont="1" applyBorder="1" applyAlignment="1">
      <alignment horizontal="left" vertical="top" wrapText="1"/>
    </xf>
    <xf numFmtId="0" fontId="8" fillId="0" borderId="0" xfId="0" applyFont="1" applyAlignment="1">
      <alignment vertical="top" wrapText="1"/>
    </xf>
    <xf numFmtId="0" fontId="48" fillId="0" borderId="41" xfId="0" applyFont="1" applyBorder="1" applyAlignment="1">
      <alignment horizontal="center"/>
    </xf>
    <xf numFmtId="0" fontId="48" fillId="0" borderId="16" xfId="0" applyFont="1" applyBorder="1" applyAlignment="1">
      <alignment horizontal="center"/>
    </xf>
    <xf numFmtId="0" fontId="48" fillId="0" borderId="30" xfId="0" applyFont="1" applyBorder="1" applyAlignment="1">
      <alignment horizontal="center"/>
    </xf>
    <xf numFmtId="0" fontId="27" fillId="0" borderId="10" xfId="0" applyFont="1" applyBorder="1" applyAlignment="1">
      <alignment horizontal="center"/>
    </xf>
    <xf numFmtId="0" fontId="27" fillId="0" borderId="9" xfId="0" applyFont="1" applyBorder="1" applyAlignment="1">
      <alignment horizontal="center"/>
    </xf>
    <xf numFmtId="0" fontId="27" fillId="0" borderId="32" xfId="0" applyFont="1" applyBorder="1" applyAlignment="1">
      <alignment horizontal="left" vertical="top" wrapText="1"/>
    </xf>
    <xf numFmtId="0" fontId="27" fillId="0" borderId="70" xfId="0" applyFont="1" applyBorder="1" applyAlignment="1">
      <alignment horizontal="left" vertical="top" wrapText="1"/>
    </xf>
    <xf numFmtId="0" fontId="27" fillId="0" borderId="75" xfId="0" applyFont="1" applyBorder="1" applyAlignment="1">
      <alignment horizontal="left" vertical="top" wrapText="1"/>
    </xf>
    <xf numFmtId="0" fontId="20" fillId="0" borderId="37" xfId="0" applyFont="1" applyBorder="1" applyAlignment="1">
      <alignment horizontal="left" vertical="top" wrapText="1"/>
    </xf>
    <xf numFmtId="0" fontId="20" fillId="0" borderId="55" xfId="0" applyFont="1" applyBorder="1" applyAlignment="1">
      <alignment horizontal="left" vertical="top" wrapText="1"/>
    </xf>
    <xf numFmtId="0" fontId="20" fillId="0" borderId="66" xfId="0" applyFont="1" applyBorder="1" applyAlignment="1">
      <alignment horizontal="left" vertical="top" wrapText="1"/>
    </xf>
    <xf numFmtId="0" fontId="13" fillId="0" borderId="33" xfId="0" applyFont="1" applyBorder="1" applyAlignment="1">
      <alignment horizontal="left" vertical="top" wrapText="1"/>
    </xf>
    <xf numFmtId="0" fontId="13" fillId="0" borderId="74" xfId="0" applyFont="1" applyBorder="1" applyAlignment="1">
      <alignment horizontal="left" vertical="top" wrapText="1"/>
    </xf>
    <xf numFmtId="0" fontId="13" fillId="0" borderId="40" xfId="0" applyFont="1" applyBorder="1" applyAlignment="1">
      <alignment horizontal="left" vertical="top" wrapText="1"/>
    </xf>
    <xf numFmtId="0" fontId="13" fillId="0" borderId="22" xfId="0" applyFont="1" applyBorder="1" applyAlignment="1">
      <alignment horizontal="left" vertical="top" wrapText="1"/>
    </xf>
    <xf numFmtId="0" fontId="13" fillId="0" borderId="65" xfId="0" applyFont="1" applyBorder="1" applyAlignment="1">
      <alignment horizontal="left" vertical="top" wrapText="1"/>
    </xf>
    <xf numFmtId="0" fontId="13" fillId="0" borderId="25" xfId="0" applyFont="1" applyBorder="1" applyAlignment="1">
      <alignment horizontal="left" vertical="top" wrapText="1"/>
    </xf>
    <xf numFmtId="0" fontId="27" fillId="13" borderId="0" xfId="0" applyFont="1" applyFill="1" applyAlignment="1">
      <alignment horizontal="left" vertical="top" wrapText="1"/>
    </xf>
    <xf numFmtId="0" fontId="20" fillId="0" borderId="61" xfId="0" applyFont="1" applyBorder="1" applyAlignment="1">
      <alignment horizontal="center" vertical="top" wrapText="1"/>
    </xf>
    <xf numFmtId="0" fontId="20" fillId="0" borderId="17" xfId="0" applyFont="1" applyBorder="1" applyAlignment="1">
      <alignment horizontal="center" vertical="top" wrapText="1"/>
    </xf>
    <xf numFmtId="0" fontId="27" fillId="0" borderId="46" xfId="0" applyFont="1" applyBorder="1" applyAlignment="1">
      <alignment horizontal="left" vertical="center" wrapText="1"/>
    </xf>
    <xf numFmtId="0" fontId="27" fillId="0" borderId="57" xfId="0" applyFont="1" applyBorder="1" applyAlignment="1">
      <alignment horizontal="left" vertical="center" wrapText="1"/>
    </xf>
    <xf numFmtId="0" fontId="20" fillId="0" borderId="10" xfId="0" applyFont="1" applyBorder="1" applyAlignment="1">
      <alignment horizontal="left" vertical="center"/>
    </xf>
    <xf numFmtId="0" fontId="20" fillId="0" borderId="9" xfId="0" applyFont="1" applyBorder="1" applyAlignment="1">
      <alignment horizontal="left" vertical="center"/>
    </xf>
    <xf numFmtId="0" fontId="27" fillId="0" borderId="49" xfId="0" applyFont="1" applyBorder="1" applyAlignment="1">
      <alignment horizontal="left" vertical="center" wrapText="1"/>
    </xf>
    <xf numFmtId="0" fontId="27" fillId="0" borderId="54" xfId="0" applyFont="1" applyBorder="1" applyAlignment="1">
      <alignment horizontal="left" vertical="center" wrapText="1"/>
    </xf>
    <xf numFmtId="0" fontId="20" fillId="0" borderId="11" xfId="0" applyFont="1" applyBorder="1" applyAlignment="1">
      <alignment horizontal="left" vertical="center"/>
    </xf>
    <xf numFmtId="0" fontId="20" fillId="0" borderId="7" xfId="0" applyFont="1" applyBorder="1" applyAlignment="1">
      <alignment horizontal="left" vertical="center"/>
    </xf>
    <xf numFmtId="0" fontId="27" fillId="0" borderId="43" xfId="0" applyFont="1" applyBorder="1" applyAlignment="1">
      <alignment horizontal="left" vertical="center" wrapText="1"/>
    </xf>
    <xf numFmtId="0" fontId="27" fillId="0" borderId="62" xfId="0" applyFont="1" applyBorder="1" applyAlignment="1">
      <alignment horizontal="left" vertical="center" wrapText="1"/>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0" fillId="0" borderId="10" xfId="0" applyBorder="1" applyAlignment="1">
      <alignment horizontal="center" vertical="top"/>
    </xf>
    <xf numFmtId="0" fontId="0" fillId="0" borderId="9" xfId="0" applyBorder="1" applyAlignment="1">
      <alignment horizontal="center" vertical="top"/>
    </xf>
    <xf numFmtId="0" fontId="27" fillId="0" borderId="12" xfId="0" applyFont="1" applyBorder="1" applyAlignment="1">
      <alignment horizontal="left" vertical="center" wrapText="1"/>
    </xf>
    <xf numFmtId="0" fontId="27" fillId="0" borderId="13" xfId="0" applyFont="1" applyBorder="1" applyAlignment="1">
      <alignment horizontal="left" vertical="center" wrapText="1"/>
    </xf>
    <xf numFmtId="0" fontId="0" fillId="0" borderId="13" xfId="0" applyBorder="1" applyAlignment="1">
      <alignment horizontal="center" vertical="top"/>
    </xf>
    <xf numFmtId="0" fontId="0" fillId="0" borderId="14" xfId="0" applyBorder="1" applyAlignment="1">
      <alignment horizontal="center" vertical="top"/>
    </xf>
    <xf numFmtId="0" fontId="27" fillId="0" borderId="8" xfId="0" applyFont="1" applyBorder="1" applyAlignment="1">
      <alignment horizontal="left" vertical="center" wrapText="1"/>
    </xf>
    <xf numFmtId="0" fontId="27" fillId="0" borderId="10" xfId="0" applyFont="1" applyBorder="1" applyAlignment="1">
      <alignment horizontal="left" vertical="center" wrapText="1"/>
    </xf>
    <xf numFmtId="0" fontId="20" fillId="0" borderId="10" xfId="0" applyFont="1" applyBorder="1" applyAlignment="1">
      <alignment horizontal="left" vertical="center" wrapText="1"/>
    </xf>
    <xf numFmtId="0" fontId="27" fillId="0" borderId="6" xfId="0" applyFont="1" applyBorder="1" applyAlignment="1">
      <alignment horizontal="left" vertical="center" wrapText="1"/>
    </xf>
    <xf numFmtId="0" fontId="27" fillId="0" borderId="11" xfId="0" applyFont="1" applyBorder="1" applyAlignment="1">
      <alignment horizontal="left" vertical="center" wrapText="1"/>
    </xf>
    <xf numFmtId="0" fontId="20" fillId="0" borderId="11" xfId="0" applyFont="1" applyBorder="1" applyAlignment="1">
      <alignment horizontal="center" vertical="top" wrapText="1"/>
    </xf>
    <xf numFmtId="0" fontId="20" fillId="0" borderId="7" xfId="0" applyFont="1" applyBorder="1" applyAlignment="1">
      <alignment horizontal="center" vertical="top" wrapText="1"/>
    </xf>
    <xf numFmtId="0" fontId="20" fillId="0" borderId="49" xfId="0" applyFont="1" applyBorder="1" applyAlignment="1">
      <alignment horizontal="left" vertical="center" wrapText="1"/>
    </xf>
    <xf numFmtId="0" fontId="20" fillId="0" borderId="54" xfId="0" applyFont="1" applyBorder="1" applyAlignment="1">
      <alignment horizontal="left" vertical="center" wrapText="1"/>
    </xf>
    <xf numFmtId="0" fontId="27" fillId="0" borderId="29" xfId="0" applyFont="1" applyBorder="1" applyAlignment="1">
      <alignment horizontal="center" vertical="center" wrapText="1"/>
    </xf>
    <xf numFmtId="0" fontId="27" fillId="0" borderId="51" xfId="0" applyFont="1" applyBorder="1" applyAlignment="1">
      <alignment horizontal="center" vertical="center" wrapText="1"/>
    </xf>
    <xf numFmtId="0" fontId="20" fillId="0" borderId="12" xfId="0" applyFont="1" applyBorder="1" applyAlignment="1">
      <alignment horizontal="center" vertical="top"/>
    </xf>
    <xf numFmtId="0" fontId="20" fillId="0" borderId="13" xfId="0" applyFont="1" applyBorder="1" applyAlignment="1">
      <alignment horizontal="center" vertical="top"/>
    </xf>
    <xf numFmtId="0" fontId="20" fillId="0" borderId="14" xfId="0" applyFont="1" applyBorder="1" applyAlignment="1">
      <alignment horizontal="center" vertical="top"/>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27" fillId="0" borderId="31" xfId="0" applyFont="1" applyBorder="1" applyAlignment="1">
      <alignment horizontal="left" vertical="center" wrapText="1"/>
    </xf>
    <xf numFmtId="0" fontId="20" fillId="0" borderId="61" xfId="0" applyFont="1" applyBorder="1" applyAlignment="1">
      <alignment horizontal="left" vertical="center" wrapText="1"/>
    </xf>
    <xf numFmtId="0" fontId="27" fillId="0" borderId="8" xfId="0" applyFont="1" applyBorder="1" applyAlignment="1">
      <alignment horizontal="center" vertical="center" wrapText="1"/>
    </xf>
    <xf numFmtId="0" fontId="27" fillId="3" borderId="0" xfId="0" applyFont="1" applyFill="1" applyAlignment="1">
      <alignment horizontal="left" vertical="center" wrapText="1"/>
    </xf>
    <xf numFmtId="0" fontId="20" fillId="3" borderId="0" xfId="0" applyFont="1" applyFill="1" applyAlignment="1">
      <alignment horizontal="center" vertical="top"/>
    </xf>
    <xf numFmtId="0" fontId="48" fillId="0" borderId="41" xfId="0" applyFont="1" applyBorder="1" applyAlignment="1">
      <alignment horizontal="center" vertical="top"/>
    </xf>
    <xf numFmtId="0" fontId="48" fillId="0" borderId="16" xfId="0" applyFont="1" applyBorder="1" applyAlignment="1">
      <alignment horizontal="center" vertical="top"/>
    </xf>
    <xf numFmtId="0" fontId="48" fillId="0" borderId="30" xfId="0" applyFont="1" applyBorder="1" applyAlignment="1">
      <alignment horizontal="center" vertical="top"/>
    </xf>
    <xf numFmtId="0" fontId="27" fillId="0" borderId="9" xfId="0" applyFont="1" applyBorder="1" applyAlignment="1">
      <alignment horizontal="left" vertical="center" wrapText="1"/>
    </xf>
    <xf numFmtId="0" fontId="27" fillId="0" borderId="8" xfId="0" applyFont="1" applyBorder="1" applyAlignment="1">
      <alignment horizontal="left" vertical="top" wrapText="1"/>
    </xf>
    <xf numFmtId="0" fontId="27" fillId="0" borderId="10" xfId="0" applyFont="1" applyBorder="1" applyAlignment="1">
      <alignment horizontal="left" vertical="top" wrapText="1"/>
    </xf>
    <xf numFmtId="0" fontId="27" fillId="0" borderId="9" xfId="0" applyFont="1" applyBorder="1" applyAlignment="1">
      <alignment horizontal="left" vertical="top" wrapText="1"/>
    </xf>
    <xf numFmtId="0" fontId="27" fillId="0" borderId="6"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7" xfId="0" applyFont="1" applyBorder="1" applyAlignment="1">
      <alignment horizontal="center" vertical="center" wrapText="1"/>
    </xf>
    <xf numFmtId="0" fontId="20" fillId="0" borderId="43" xfId="0" applyFont="1" applyBorder="1" applyAlignment="1">
      <alignment horizontal="left" vertical="center" wrapText="1"/>
    </xf>
    <xf numFmtId="0" fontId="20" fillId="0" borderId="62" xfId="0" applyFont="1" applyBorder="1" applyAlignment="1">
      <alignment horizontal="left" vertical="center" wrapText="1"/>
    </xf>
    <xf numFmtId="0" fontId="20" fillId="0" borderId="39" xfId="0" applyFont="1" applyBorder="1" applyAlignment="1">
      <alignment horizontal="left" vertical="top" wrapText="1"/>
    </xf>
    <xf numFmtId="0" fontId="20" fillId="0" borderId="44" xfId="0" applyFont="1" applyBorder="1" applyAlignment="1">
      <alignment horizontal="left" vertical="top" wrapText="1"/>
    </xf>
    <xf numFmtId="0" fontId="20" fillId="0" borderId="45" xfId="0" applyFont="1" applyBorder="1" applyAlignment="1">
      <alignment horizontal="left" vertical="top" wrapText="1"/>
    </xf>
    <xf numFmtId="0" fontId="20" fillId="0" borderId="10" xfId="0" applyFont="1" applyBorder="1" applyAlignment="1">
      <alignment horizontal="left" vertical="top" wrapText="1"/>
    </xf>
    <xf numFmtId="0" fontId="20" fillId="0" borderId="10" xfId="0" applyFont="1" applyBorder="1" applyAlignment="1">
      <alignment horizontal="left" vertical="top"/>
    </xf>
    <xf numFmtId="0" fontId="20" fillId="0" borderId="9" xfId="0" applyFont="1" applyBorder="1" applyAlignment="1">
      <alignment horizontal="left" vertical="top"/>
    </xf>
    <xf numFmtId="0" fontId="20" fillId="0" borderId="11" xfId="0" applyFont="1" applyBorder="1" applyAlignment="1">
      <alignment horizontal="left" vertical="top"/>
    </xf>
    <xf numFmtId="0" fontId="20" fillId="0" borderId="7" xfId="0" applyFont="1" applyBorder="1" applyAlignment="1">
      <alignment horizontal="left" vertical="top"/>
    </xf>
    <xf numFmtId="0" fontId="13" fillId="0" borderId="11" xfId="0" applyFont="1" applyBorder="1" applyAlignment="1">
      <alignment horizontal="left" vertical="top"/>
    </xf>
    <xf numFmtId="0" fontId="13" fillId="0" borderId="7" xfId="0" applyFont="1" applyBorder="1" applyAlignment="1">
      <alignment horizontal="left" vertical="top"/>
    </xf>
    <xf numFmtId="0" fontId="20" fillId="0" borderId="10" xfId="0" applyFont="1" applyBorder="1" applyAlignment="1">
      <alignment horizontal="center" vertical="top"/>
    </xf>
    <xf numFmtId="0" fontId="20" fillId="0" borderId="9" xfId="0" applyFont="1" applyBorder="1" applyAlignment="1">
      <alignment horizontal="center" vertical="top"/>
    </xf>
    <xf numFmtId="0" fontId="20" fillId="0" borderId="6" xfId="0" applyFont="1" applyBorder="1" applyAlignment="1">
      <alignment horizontal="left" vertical="center" wrapText="1"/>
    </xf>
    <xf numFmtId="0" fontId="20" fillId="0" borderId="12" xfId="0" applyFont="1" applyBorder="1" applyAlignment="1">
      <alignment horizontal="left" vertical="center"/>
    </xf>
    <xf numFmtId="0" fontId="48" fillId="0" borderId="41" xfId="0" applyFont="1" applyFill="1" applyBorder="1" applyAlignment="1">
      <alignment horizontal="center"/>
    </xf>
    <xf numFmtId="0" fontId="48" fillId="0" borderId="30" xfId="0" applyFont="1" applyFill="1" applyBorder="1" applyAlignment="1">
      <alignment horizontal="center"/>
    </xf>
    <xf numFmtId="0" fontId="10" fillId="3" borderId="19" xfId="0" applyFont="1" applyFill="1" applyBorder="1" applyAlignment="1">
      <alignment horizontal="center" wrapText="1"/>
    </xf>
    <xf numFmtId="0" fontId="10" fillId="3" borderId="0" xfId="0" applyFont="1" applyFill="1" applyAlignment="1">
      <alignment horizontal="center" wrapText="1"/>
    </xf>
    <xf numFmtId="0" fontId="14" fillId="3" borderId="24"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1" fillId="0" borderId="31" xfId="0" applyFont="1" applyBorder="1" applyAlignment="1">
      <alignment vertical="center" wrapText="1"/>
    </xf>
    <xf numFmtId="0" fontId="1" fillId="0" borderId="17" xfId="0" applyFont="1" applyBorder="1" applyAlignment="1">
      <alignment vertical="center" wrapText="1"/>
    </xf>
    <xf numFmtId="0" fontId="1" fillId="2" borderId="41" xfId="0" applyFont="1" applyFill="1" applyBorder="1" applyAlignment="1">
      <alignment horizontal="center" vertical="center" wrapText="1"/>
    </xf>
    <xf numFmtId="0" fontId="1" fillId="2" borderId="30" xfId="0" applyFont="1" applyFill="1" applyBorder="1" applyAlignment="1">
      <alignment horizontal="center" vertical="center" wrapText="1"/>
    </xf>
    <xf numFmtId="165" fontId="1" fillId="0" borderId="31" xfId="0" applyNumberFormat="1" applyFont="1" applyBorder="1" applyAlignment="1">
      <alignment horizontal="left" vertical="center" wrapText="1"/>
    </xf>
    <xf numFmtId="165" fontId="1" fillId="0" borderId="17" xfId="0" applyNumberFormat="1" applyFont="1" applyBorder="1" applyAlignment="1">
      <alignment horizontal="left" vertical="center" wrapText="1"/>
    </xf>
    <xf numFmtId="0" fontId="1" fillId="2" borderId="41" xfId="0" applyFont="1" applyFill="1" applyBorder="1" applyAlignment="1" applyProtection="1">
      <alignment horizontal="left" vertical="center"/>
      <protection locked="0"/>
    </xf>
    <xf numFmtId="0" fontId="1" fillId="2" borderId="16" xfId="0" applyFont="1" applyFill="1" applyBorder="1" applyAlignment="1" applyProtection="1">
      <alignment horizontal="left" vertical="center"/>
      <protection locked="0"/>
    </xf>
    <xf numFmtId="0" fontId="1" fillId="2" borderId="30" xfId="0" applyFont="1" applyFill="1" applyBorder="1" applyAlignment="1" applyProtection="1">
      <alignment horizontal="left" vertical="center"/>
      <protection locked="0"/>
    </xf>
    <xf numFmtId="0" fontId="19" fillId="2" borderId="41" xfId="1" applyFill="1" applyBorder="1" applyAlignment="1" applyProtection="1">
      <alignment horizontal="left" vertical="center"/>
      <protection locked="0"/>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20" xfId="0" applyFont="1" applyBorder="1" applyAlignment="1">
      <alignment horizontal="left" vertical="top" wrapText="1"/>
    </xf>
    <xf numFmtId="0" fontId="13" fillId="0" borderId="21" xfId="0" applyFont="1" applyBorder="1" applyAlignment="1">
      <alignment horizontal="left" vertical="top" wrapText="1"/>
    </xf>
    <xf numFmtId="0" fontId="13" fillId="0" borderId="23" xfId="0" applyFont="1" applyBorder="1" applyAlignment="1">
      <alignment horizontal="left" vertical="top" wrapText="1"/>
    </xf>
    <xf numFmtId="0" fontId="13" fillId="0" borderId="24" xfId="0" applyFont="1" applyBorder="1" applyAlignment="1">
      <alignment horizontal="left" vertical="top" wrapText="1"/>
    </xf>
    <xf numFmtId="0" fontId="13" fillId="2" borderId="49" xfId="0" applyFont="1" applyFill="1" applyBorder="1" applyAlignment="1">
      <alignment horizontal="left" vertical="center" wrapText="1"/>
    </xf>
    <xf numFmtId="0" fontId="13" fillId="2" borderId="50" xfId="0" applyFont="1" applyFill="1" applyBorder="1" applyAlignment="1">
      <alignment horizontal="left" vertical="center" wrapText="1"/>
    </xf>
    <xf numFmtId="0" fontId="13" fillId="2" borderId="51" xfId="0" applyFont="1" applyFill="1" applyBorder="1" applyAlignment="1">
      <alignment horizontal="left" vertical="center" wrapText="1"/>
    </xf>
    <xf numFmtId="0" fontId="14" fillId="3" borderId="0" xfId="0" applyFont="1" applyFill="1" applyAlignment="1">
      <alignment horizontal="right" vertical="center" wrapText="1"/>
    </xf>
    <xf numFmtId="0" fontId="1" fillId="2" borderId="41"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17" fillId="3" borderId="0" xfId="0" applyFont="1" applyFill="1" applyAlignment="1">
      <alignment horizontal="left" vertical="center" wrapText="1"/>
    </xf>
    <xf numFmtId="0" fontId="13" fillId="2" borderId="46" xfId="0" applyFont="1" applyFill="1" applyBorder="1" applyAlignment="1">
      <alignment horizontal="left" vertical="center" wrapText="1"/>
    </xf>
    <xf numFmtId="0" fontId="13" fillId="2" borderId="47" xfId="0" applyFont="1" applyFill="1" applyBorder="1" applyAlignment="1">
      <alignment horizontal="left" vertical="center" wrapText="1"/>
    </xf>
    <xf numFmtId="0" fontId="13" fillId="2" borderId="48" xfId="0" applyFont="1" applyFill="1" applyBorder="1" applyAlignment="1">
      <alignment horizontal="left" vertical="center" wrapText="1"/>
    </xf>
    <xf numFmtId="0" fontId="13" fillId="2" borderId="43" xfId="0" applyFont="1" applyFill="1" applyBorder="1" applyAlignment="1">
      <alignment horizontal="left" vertical="center" wrapText="1"/>
    </xf>
    <xf numFmtId="0" fontId="13" fillId="2" borderId="44" xfId="0" applyFont="1" applyFill="1" applyBorder="1" applyAlignment="1">
      <alignment horizontal="left" vertical="center" wrapText="1"/>
    </xf>
    <xf numFmtId="0" fontId="13" fillId="2" borderId="45" xfId="0" applyFont="1" applyFill="1" applyBorder="1" applyAlignment="1">
      <alignment horizontal="left" vertical="center" wrapText="1"/>
    </xf>
    <xf numFmtId="165" fontId="1" fillId="0" borderId="31" xfId="0" applyNumberFormat="1" applyFont="1" applyBorder="1" applyAlignment="1">
      <alignment horizontal="left" vertical="top" wrapText="1"/>
    </xf>
    <xf numFmtId="165" fontId="1" fillId="0" borderId="17" xfId="0" applyNumberFormat="1" applyFont="1" applyBorder="1" applyAlignment="1">
      <alignment horizontal="left" vertical="top" wrapText="1"/>
    </xf>
    <xf numFmtId="0" fontId="1" fillId="0" borderId="70" xfId="0" applyFont="1" applyBorder="1" applyAlignment="1">
      <alignment vertical="center" wrapText="1"/>
    </xf>
    <xf numFmtId="0" fontId="1" fillId="0" borderId="71" xfId="0" applyFont="1" applyBorder="1" applyAlignment="1">
      <alignment vertical="center" wrapText="1"/>
    </xf>
    <xf numFmtId="0" fontId="1" fillId="0" borderId="31" xfId="0" applyFont="1" applyBorder="1" applyAlignment="1">
      <alignment horizontal="left" vertical="top" wrapText="1"/>
    </xf>
    <xf numFmtId="0" fontId="1" fillId="0" borderId="17" xfId="0" applyFont="1" applyBorder="1" applyAlignment="1">
      <alignment horizontal="left" vertical="top" wrapText="1"/>
    </xf>
    <xf numFmtId="165" fontId="1" fillId="0" borderId="31" xfId="0" applyNumberFormat="1" applyFont="1" applyBorder="1" applyAlignment="1">
      <alignment horizontal="center" vertical="center" wrapText="1"/>
    </xf>
    <xf numFmtId="165" fontId="1" fillId="0" borderId="17" xfId="0" applyNumberFormat="1" applyFont="1" applyBorder="1" applyAlignment="1">
      <alignment horizontal="center" vertical="center" wrapText="1"/>
    </xf>
    <xf numFmtId="0" fontId="14" fillId="3"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1" fillId="0" borderId="35" xfId="0" applyFont="1" applyBorder="1" applyAlignment="1">
      <alignment horizontal="left" vertical="center" wrapText="1"/>
    </xf>
    <xf numFmtId="0" fontId="1" fillId="0" borderId="67" xfId="0" applyFont="1" applyBorder="1" applyAlignment="1">
      <alignment horizontal="left" vertical="center" wrapText="1"/>
    </xf>
    <xf numFmtId="0" fontId="1" fillId="0" borderId="31" xfId="0" applyFont="1" applyBorder="1" applyAlignment="1">
      <alignment horizontal="left" vertical="center" wrapText="1"/>
    </xf>
    <xf numFmtId="0" fontId="1" fillId="0" borderId="17" xfId="0" applyFont="1" applyBorder="1" applyAlignment="1">
      <alignment horizontal="left" vertical="center" wrapText="1"/>
    </xf>
    <xf numFmtId="165" fontId="1" fillId="0" borderId="66" xfId="0" applyNumberFormat="1" applyFont="1" applyBorder="1" applyAlignment="1">
      <alignment horizontal="left" vertical="center" wrapText="1"/>
    </xf>
    <xf numFmtId="0" fontId="1" fillId="0" borderId="70" xfId="0" applyFont="1" applyBorder="1" applyAlignment="1">
      <alignment horizontal="left" vertical="center" wrapText="1"/>
    </xf>
    <xf numFmtId="0" fontId="1" fillId="0" borderId="55" xfId="0" applyFont="1" applyBorder="1" applyAlignment="1">
      <alignment horizontal="left" vertical="center" wrapText="1"/>
    </xf>
    <xf numFmtId="0" fontId="4" fillId="3" borderId="0" xfId="0" applyFont="1" applyFill="1" applyAlignment="1">
      <alignment horizontal="left"/>
    </xf>
    <xf numFmtId="0" fontId="1" fillId="2" borderId="18" xfId="0" applyFont="1" applyFill="1" applyBorder="1" applyAlignment="1" applyProtection="1">
      <alignment horizontal="left"/>
      <protection locked="0"/>
    </xf>
    <xf numFmtId="0" fontId="1" fillId="2" borderId="19" xfId="0" applyFont="1" applyFill="1" applyBorder="1" applyAlignment="1" applyProtection="1">
      <alignment horizontal="left"/>
      <protection locked="0"/>
    </xf>
    <xf numFmtId="0" fontId="1" fillId="2" borderId="20" xfId="0" applyFont="1" applyFill="1" applyBorder="1" applyAlignment="1" applyProtection="1">
      <alignment horizontal="left"/>
      <protection locked="0"/>
    </xf>
    <xf numFmtId="0" fontId="19" fillId="2" borderId="41" xfId="1" applyFill="1" applyBorder="1" applyAlignment="1" applyProtection="1">
      <alignment horizontal="left"/>
      <protection locked="0"/>
    </xf>
    <xf numFmtId="0" fontId="1" fillId="2" borderId="16" xfId="0" applyFont="1" applyFill="1" applyBorder="1" applyAlignment="1" applyProtection="1">
      <alignment horizontal="left"/>
      <protection locked="0"/>
    </xf>
    <xf numFmtId="0" fontId="1" fillId="2" borderId="30" xfId="0" applyFont="1" applyFill="1" applyBorder="1" applyAlignment="1" applyProtection="1">
      <alignment horizontal="left"/>
      <protection locked="0"/>
    </xf>
    <xf numFmtId="0" fontId="1" fillId="0" borderId="37" xfId="0" applyFont="1" applyBorder="1" applyAlignment="1">
      <alignment horizontal="left" vertical="top" wrapText="1"/>
    </xf>
    <xf numFmtId="0" fontId="1" fillId="0" borderId="55" xfId="0" applyFont="1" applyBorder="1" applyAlignment="1">
      <alignment horizontal="left" vertical="top" wrapText="1"/>
    </xf>
    <xf numFmtId="0" fontId="1" fillId="0" borderId="58" xfId="0" applyFont="1" applyBorder="1" applyAlignment="1">
      <alignment horizontal="left" vertical="top" wrapText="1"/>
    </xf>
    <xf numFmtId="0" fontId="1" fillId="0" borderId="7" xfId="0" applyFont="1" applyBorder="1" applyAlignment="1">
      <alignment horizontal="left" vertical="top" wrapText="1"/>
    </xf>
    <xf numFmtId="0" fontId="0" fillId="0" borderId="16" xfId="0" applyBorder="1"/>
    <xf numFmtId="0" fontId="0" fillId="0" borderId="30" xfId="0" applyBorder="1"/>
    <xf numFmtId="0" fontId="29" fillId="3" borderId="19" xfId="0" applyFont="1" applyFill="1" applyBorder="1" applyAlignment="1">
      <alignment horizontal="center"/>
    </xf>
    <xf numFmtId="0" fontId="29" fillId="3" borderId="20" xfId="0" applyFont="1" applyFill="1" applyBorder="1" applyAlignment="1">
      <alignment horizontal="center"/>
    </xf>
    <xf numFmtId="0" fontId="10" fillId="3" borderId="22" xfId="0" applyFont="1" applyFill="1" applyBorder="1" applyAlignment="1">
      <alignment horizontal="center" wrapText="1"/>
    </xf>
    <xf numFmtId="0" fontId="4" fillId="3" borderId="0" xfId="0" applyFont="1" applyFill="1" applyAlignment="1">
      <alignment horizontal="center" vertical="center" wrapText="1"/>
    </xf>
    <xf numFmtId="0" fontId="4" fillId="3" borderId="22" xfId="0" applyFont="1" applyFill="1" applyBorder="1" applyAlignment="1">
      <alignment horizontal="center" vertical="center" wrapText="1"/>
    </xf>
    <xf numFmtId="0" fontId="2" fillId="2" borderId="61" xfId="0" applyFont="1" applyFill="1" applyBorder="1" applyAlignment="1">
      <alignment horizontal="center" vertical="center" wrapText="1"/>
    </xf>
    <xf numFmtId="0" fontId="2" fillId="3" borderId="31" xfId="0" applyFont="1" applyFill="1" applyBorder="1" applyAlignment="1">
      <alignment horizontal="left" vertical="center" wrapText="1"/>
    </xf>
    <xf numFmtId="0" fontId="2" fillId="3" borderId="61"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1" fillId="0" borderId="35" xfId="0" applyFont="1" applyBorder="1" applyAlignment="1">
      <alignment horizontal="left" vertical="top" wrapText="1"/>
    </xf>
    <xf numFmtId="0" fontId="1" fillId="0" borderId="70" xfId="0" applyFont="1" applyBorder="1" applyAlignment="1">
      <alignment horizontal="left" vertical="top" wrapText="1"/>
    </xf>
    <xf numFmtId="0" fontId="1" fillId="0" borderId="5" xfId="0" applyFont="1" applyBorder="1" applyAlignment="1">
      <alignment horizontal="left" vertical="top" wrapText="1"/>
    </xf>
    <xf numFmtId="0" fontId="24" fillId="2" borderId="68" xfId="0" applyFont="1" applyFill="1" applyBorder="1" applyAlignment="1">
      <alignment horizontal="left" vertical="top" wrapText="1"/>
    </xf>
    <xf numFmtId="0" fontId="24" fillId="2" borderId="76" xfId="0" applyFont="1" applyFill="1" applyBorder="1" applyAlignment="1">
      <alignment horizontal="left" vertical="top" wrapText="1"/>
    </xf>
    <xf numFmtId="0" fontId="24" fillId="2" borderId="40" xfId="0" applyFont="1" applyFill="1" applyBorder="1" applyAlignment="1">
      <alignment horizontal="left" vertical="top" wrapText="1"/>
    </xf>
    <xf numFmtId="0" fontId="24" fillId="2" borderId="56" xfId="0" applyFont="1" applyFill="1" applyBorder="1" applyAlignment="1">
      <alignment horizontal="left" vertical="top" wrapText="1"/>
    </xf>
    <xf numFmtId="0" fontId="24" fillId="2" borderId="28" xfId="0" applyFont="1" applyFill="1" applyBorder="1" applyAlignment="1">
      <alignment horizontal="left" vertical="top" wrapText="1"/>
    </xf>
    <xf numFmtId="0" fontId="24" fillId="2" borderId="59" xfId="0" applyFont="1" applyFill="1" applyBorder="1" applyAlignment="1">
      <alignment horizontal="left" vertical="top" wrapText="1"/>
    </xf>
    <xf numFmtId="0" fontId="24" fillId="2" borderId="67" xfId="0" applyFont="1" applyFill="1" applyBorder="1" applyAlignment="1">
      <alignment horizontal="center" vertical="top" wrapText="1"/>
    </xf>
    <xf numFmtId="0" fontId="24" fillId="2" borderId="55" xfId="0" applyFont="1" applyFill="1" applyBorder="1" applyAlignment="1">
      <alignment horizontal="center" vertical="top" wrapText="1"/>
    </xf>
    <xf numFmtId="0" fontId="24" fillId="2" borderId="58" xfId="0" applyFont="1" applyFill="1" applyBorder="1" applyAlignment="1">
      <alignment horizontal="center" vertical="top" wrapText="1"/>
    </xf>
    <xf numFmtId="0" fontId="1" fillId="0" borderId="67" xfId="0" applyFont="1" applyBorder="1" applyAlignment="1">
      <alignment horizontal="left" vertical="top" wrapText="1"/>
    </xf>
    <xf numFmtId="0" fontId="1" fillId="0" borderId="36" xfId="0" applyFont="1" applyBorder="1" applyAlignment="1">
      <alignment horizontal="left" vertical="top" wrapText="1"/>
    </xf>
    <xf numFmtId="0" fontId="1" fillId="0" borderId="71" xfId="0" applyFont="1" applyBorder="1" applyAlignment="1">
      <alignment horizontal="left" vertical="top" wrapText="1"/>
    </xf>
    <xf numFmtId="0" fontId="24" fillId="0" borderId="29" xfId="0" applyFont="1" applyBorder="1" applyAlignment="1">
      <alignment horizontal="left" vertical="top" wrapText="1"/>
    </xf>
    <xf numFmtId="0" fontId="24" fillId="0" borderId="54" xfId="0" applyFont="1" applyBorder="1" applyAlignment="1">
      <alignment horizontal="left" vertical="top" wrapText="1"/>
    </xf>
    <xf numFmtId="0" fontId="1" fillId="0" borderId="6" xfId="0" applyFont="1" applyBorder="1" applyAlignment="1">
      <alignment horizontal="left" vertical="top" wrapText="1"/>
    </xf>
    <xf numFmtId="0" fontId="1" fillId="2" borderId="11" xfId="0" applyFont="1" applyFill="1" applyBorder="1" applyAlignment="1">
      <alignment horizontal="left" vertical="top" wrapText="1"/>
    </xf>
    <xf numFmtId="0" fontId="1" fillId="0" borderId="11" xfId="0" applyFont="1" applyBorder="1" applyAlignment="1">
      <alignment horizontal="left" vertical="top" wrapText="1"/>
    </xf>
    <xf numFmtId="0" fontId="1" fillId="0" borderId="32" xfId="0" applyFont="1" applyBorder="1" applyAlignment="1">
      <alignment horizontal="left" vertical="top" wrapText="1"/>
    </xf>
    <xf numFmtId="0" fontId="24" fillId="0" borderId="33" xfId="0" applyFont="1" applyBorder="1" applyAlignment="1">
      <alignment horizontal="left" vertical="top" wrapText="1"/>
    </xf>
    <xf numFmtId="0" fontId="24" fillId="0" borderId="53" xfId="0" applyFont="1" applyBorder="1" applyAlignment="1">
      <alignment horizontal="left" vertical="top" wrapText="1"/>
    </xf>
    <xf numFmtId="0" fontId="24" fillId="0" borderId="40" xfId="0" applyFont="1" applyBorder="1" applyAlignment="1">
      <alignment horizontal="left" vertical="top" wrapText="1"/>
    </xf>
    <xf numFmtId="0" fontId="24" fillId="0" borderId="56" xfId="0" applyFont="1" applyBorder="1" applyAlignment="1">
      <alignment horizontal="left" vertical="top" wrapText="1"/>
    </xf>
    <xf numFmtId="0" fontId="24" fillId="0" borderId="28" xfId="0" applyFont="1" applyBorder="1" applyAlignment="1">
      <alignment horizontal="left" vertical="top" wrapText="1"/>
    </xf>
    <xf numFmtId="0" fontId="24" fillId="0" borderId="59" xfId="0" applyFont="1" applyBorder="1" applyAlignment="1">
      <alignment horizontal="left" vertical="top" wrapText="1"/>
    </xf>
    <xf numFmtId="0" fontId="1" fillId="2" borderId="29" xfId="0" applyFont="1" applyFill="1" applyBorder="1" applyAlignment="1">
      <alignment horizontal="left" vertical="top" wrapText="1"/>
    </xf>
    <xf numFmtId="0" fontId="1" fillId="2" borderId="54" xfId="0" applyFont="1" applyFill="1" applyBorder="1" applyAlignment="1">
      <alignment horizontal="left" vertical="top" wrapText="1"/>
    </xf>
    <xf numFmtId="0" fontId="1" fillId="2" borderId="33" xfId="0" applyFont="1" applyFill="1" applyBorder="1" applyAlignment="1">
      <alignment horizontal="left" vertical="top" wrapText="1"/>
    </xf>
    <xf numFmtId="0" fontId="1" fillId="2" borderId="53" xfId="0" applyFont="1" applyFill="1" applyBorder="1" applyAlignment="1">
      <alignment horizontal="left" vertical="top" wrapText="1"/>
    </xf>
    <xf numFmtId="0" fontId="1" fillId="2" borderId="40" xfId="0" applyFont="1" applyFill="1" applyBorder="1" applyAlignment="1">
      <alignment horizontal="left" vertical="top" wrapText="1"/>
    </xf>
    <xf numFmtId="0" fontId="1" fillId="2" borderId="56" xfId="0" applyFont="1" applyFill="1" applyBorder="1" applyAlignment="1">
      <alignment horizontal="left" vertical="top" wrapText="1"/>
    </xf>
    <xf numFmtId="0" fontId="1" fillId="2" borderId="28" xfId="0" applyFont="1" applyFill="1" applyBorder="1" applyAlignment="1">
      <alignment horizontal="left" vertical="top" wrapText="1"/>
    </xf>
    <xf numFmtId="0" fontId="1" fillId="2" borderId="59" xfId="0" applyFont="1" applyFill="1" applyBorder="1" applyAlignment="1">
      <alignment horizontal="left" vertical="top" wrapText="1"/>
    </xf>
    <xf numFmtId="0" fontId="1" fillId="2" borderId="37" xfId="0" applyFont="1" applyFill="1" applyBorder="1" applyAlignment="1">
      <alignment horizontal="left" vertical="top" wrapText="1"/>
    </xf>
    <xf numFmtId="0" fontId="1" fillId="2" borderId="55" xfId="0" applyFont="1" applyFill="1" applyBorder="1" applyAlignment="1">
      <alignment horizontal="left" vertical="top" wrapText="1"/>
    </xf>
    <xf numFmtId="0" fontId="1" fillId="2" borderId="58" xfId="0" applyFont="1" applyFill="1" applyBorder="1" applyAlignment="1">
      <alignment horizontal="left" vertical="top" wrapText="1"/>
    </xf>
    <xf numFmtId="0" fontId="1" fillId="0" borderId="55" xfId="0" applyFont="1" applyBorder="1" applyAlignment="1">
      <alignment horizontal="center" vertical="top" wrapText="1"/>
    </xf>
    <xf numFmtId="0" fontId="1" fillId="0" borderId="58" xfId="0" applyFont="1" applyBorder="1" applyAlignment="1">
      <alignment horizontal="center" vertical="top" wrapText="1"/>
    </xf>
    <xf numFmtId="0" fontId="1" fillId="2" borderId="13"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0" borderId="12" xfId="0" applyFont="1" applyBorder="1" applyAlignment="1">
      <alignment horizontal="left" vertical="top" wrapText="1"/>
    </xf>
    <xf numFmtId="0" fontId="20" fillId="0" borderId="33" xfId="0" applyFont="1" applyBorder="1" applyAlignment="1">
      <alignment horizontal="left" vertical="top" wrapText="1"/>
    </xf>
    <xf numFmtId="0" fontId="20" fillId="0" borderId="53" xfId="0" applyFont="1" applyBorder="1" applyAlignment="1">
      <alignment horizontal="left" vertical="top" wrapText="1"/>
    </xf>
    <xf numFmtId="0" fontId="1" fillId="2" borderId="66" xfId="0" applyFont="1" applyFill="1" applyBorder="1" applyAlignment="1">
      <alignment horizontal="left" vertical="top" wrapText="1"/>
    </xf>
    <xf numFmtId="0" fontId="20" fillId="0" borderId="40" xfId="0" applyFont="1" applyBorder="1" applyAlignment="1">
      <alignment horizontal="left" vertical="top" wrapText="1"/>
    </xf>
    <xf numFmtId="0" fontId="20" fillId="0" borderId="56" xfId="0" applyFont="1" applyBorder="1" applyAlignment="1">
      <alignment horizontal="left" vertical="top" wrapText="1"/>
    </xf>
    <xf numFmtId="0" fontId="20" fillId="0" borderId="65" xfId="0" applyFont="1" applyBorder="1" applyAlignment="1">
      <alignment horizontal="left" vertical="top" wrapText="1"/>
    </xf>
    <xf numFmtId="0" fontId="20" fillId="0" borderId="64" xfId="0" applyFont="1" applyBorder="1" applyAlignment="1">
      <alignment horizontal="left" vertical="top" wrapText="1"/>
    </xf>
    <xf numFmtId="0" fontId="30" fillId="4" borderId="1" xfId="0" applyFont="1" applyFill="1" applyBorder="1" applyAlignment="1">
      <alignment horizontal="center"/>
    </xf>
    <xf numFmtId="0" fontId="22" fillId="0" borderId="41" xfId="0" applyFont="1" applyBorder="1" applyAlignment="1">
      <alignment horizontal="center"/>
    </xf>
    <xf numFmtId="0" fontId="22" fillId="0" borderId="52" xfId="0" applyFont="1" applyBorder="1" applyAlignment="1">
      <alignment horizontal="center"/>
    </xf>
    <xf numFmtId="0" fontId="24" fillId="0" borderId="15" xfId="0" applyFont="1" applyBorder="1" applyAlignment="1">
      <alignment horizontal="left" vertical="top" wrapText="1"/>
    </xf>
    <xf numFmtId="0" fontId="24" fillId="0" borderId="26" xfId="0" applyFont="1" applyBorder="1" applyAlignment="1">
      <alignment horizontal="left" vertical="top" wrapText="1"/>
    </xf>
    <xf numFmtId="0" fontId="24" fillId="0" borderId="27" xfId="0" applyFont="1" applyBorder="1" applyAlignment="1">
      <alignment horizontal="left" vertical="top" wrapText="1"/>
    </xf>
    <xf numFmtId="0" fontId="25" fillId="3" borderId="24" xfId="0" applyFont="1" applyFill="1" applyBorder="1"/>
    <xf numFmtId="0" fontId="45" fillId="4" borderId="1" xfId="0" applyFont="1" applyFill="1" applyBorder="1" applyAlignment="1">
      <alignment horizontal="center"/>
    </xf>
    <xf numFmtId="0" fontId="0" fillId="10" borderId="41" xfId="0" applyFill="1" applyBorder="1" applyAlignment="1">
      <alignment horizontal="center" vertical="center"/>
    </xf>
    <xf numFmtId="0" fontId="0" fillId="10" borderId="16" xfId="0" applyFill="1" applyBorder="1" applyAlignment="1">
      <alignment horizontal="center" vertical="center"/>
    </xf>
    <xf numFmtId="0" fontId="0" fillId="10" borderId="30" xfId="0" applyFill="1" applyBorder="1" applyAlignment="1">
      <alignment horizontal="center" vertical="center"/>
    </xf>
    <xf numFmtId="0" fontId="0" fillId="10" borderId="31" xfId="0" applyFill="1" applyBorder="1" applyAlignment="1">
      <alignment horizontal="center" vertical="center"/>
    </xf>
    <xf numFmtId="0" fontId="0" fillId="10" borderId="61" xfId="0" applyFill="1" applyBorder="1" applyAlignment="1">
      <alignment horizontal="center" vertical="center"/>
    </xf>
    <xf numFmtId="0" fontId="0" fillId="10" borderId="17" xfId="0" applyFill="1" applyBorder="1" applyAlignment="1">
      <alignment horizontal="center" vertical="center"/>
    </xf>
    <xf numFmtId="0" fontId="0" fillId="10" borderId="18" xfId="0" applyFill="1" applyBorder="1" applyAlignment="1">
      <alignment horizontal="center" vertical="center" wrapText="1"/>
    </xf>
    <xf numFmtId="0" fontId="0" fillId="10" borderId="21" xfId="0" applyFill="1" applyBorder="1" applyAlignment="1">
      <alignment horizontal="center" vertical="center" wrapText="1"/>
    </xf>
    <xf numFmtId="0" fontId="0" fillId="10" borderId="23" xfId="0" applyFill="1" applyBorder="1" applyAlignment="1">
      <alignment horizontal="center" vertical="center" wrapText="1"/>
    </xf>
    <xf numFmtId="0" fontId="0" fillId="0" borderId="7" xfId="0" applyBorder="1" applyAlignment="1">
      <alignment horizontal="center" vertical="center" wrapText="1"/>
    </xf>
    <xf numFmtId="0" fontId="0" fillId="0" borderId="14" xfId="0" applyBorder="1" applyAlignment="1">
      <alignment horizontal="center" vertical="center" wrapText="1"/>
    </xf>
    <xf numFmtId="0" fontId="23" fillId="3" borderId="19" xfId="0" applyFont="1" applyFill="1" applyBorder="1" applyAlignment="1">
      <alignment horizontal="center" vertical="center"/>
    </xf>
    <xf numFmtId="0" fontId="31" fillId="2" borderId="29" xfId="0" applyFont="1" applyFill="1" applyBorder="1" applyAlignment="1">
      <alignment horizontal="center" vertical="center"/>
    </xf>
    <xf numFmtId="0" fontId="31" fillId="2" borderId="50" xfId="0" applyFont="1" applyFill="1" applyBorder="1" applyAlignment="1">
      <alignment horizontal="center" vertical="center"/>
    </xf>
    <xf numFmtId="0" fontId="31" fillId="2" borderId="54" xfId="0" applyFont="1" applyFill="1" applyBorder="1" applyAlignment="1">
      <alignment horizontal="center" vertical="center"/>
    </xf>
    <xf numFmtId="0" fontId="15" fillId="3" borderId="18"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1" fillId="3" borderId="19" xfId="0" applyFont="1" applyFill="1" applyBorder="1" applyAlignment="1">
      <alignment horizontal="center" vertical="top" wrapText="1"/>
    </xf>
    <xf numFmtId="0" fontId="19" fillId="3" borderId="23" xfId="1" applyFill="1" applyBorder="1" applyAlignment="1" applyProtection="1">
      <alignment horizontal="center" vertical="top" wrapText="1"/>
    </xf>
    <xf numFmtId="0" fontId="19" fillId="3" borderId="24" xfId="1" applyFill="1" applyBorder="1" applyAlignment="1" applyProtection="1">
      <alignment horizontal="center" vertical="top" wrapText="1"/>
    </xf>
    <xf numFmtId="0" fontId="35" fillId="0" borderId="0" xfId="0" applyFont="1" applyAlignment="1">
      <alignment horizontal="left"/>
    </xf>
    <xf numFmtId="0" fontId="0" fillId="0" borderId="0" xfId="0" applyAlignment="1">
      <alignment horizontal="left" vertical="top" wrapText="1"/>
    </xf>
    <xf numFmtId="0" fontId="0" fillId="0" borderId="0" xfId="0" applyAlignment="1">
      <alignment horizontal="left" vertical="top"/>
    </xf>
    <xf numFmtId="0" fontId="0" fillId="10" borderId="35" xfId="0" applyFill="1" applyBorder="1" applyAlignment="1">
      <alignment horizontal="left" vertical="center" wrapText="1"/>
    </xf>
    <xf numFmtId="0" fontId="0" fillId="10" borderId="70" xfId="0" applyFill="1" applyBorder="1" applyAlignment="1">
      <alignment horizontal="left" vertical="center" wrapText="1"/>
    </xf>
    <xf numFmtId="0" fontId="0" fillId="10" borderId="5" xfId="0" applyFill="1" applyBorder="1" applyAlignment="1">
      <alignment horizontal="left" vertical="center" wrapText="1"/>
    </xf>
    <xf numFmtId="0" fontId="0" fillId="10" borderId="68" xfId="0" applyFill="1" applyBorder="1" applyAlignment="1">
      <alignment horizontal="left" vertical="center" wrapText="1"/>
    </xf>
    <xf numFmtId="0" fontId="0" fillId="10" borderId="40" xfId="0" applyFill="1" applyBorder="1" applyAlignment="1">
      <alignment horizontal="left" vertical="center" wrapText="1"/>
    </xf>
    <xf numFmtId="0" fontId="0" fillId="10" borderId="28" xfId="0" applyFill="1" applyBorder="1" applyAlignment="1">
      <alignment horizontal="left" vertical="center" wrapText="1"/>
    </xf>
    <xf numFmtId="0" fontId="37" fillId="11" borderId="5" xfId="0" applyFont="1" applyFill="1" applyBorder="1" applyAlignment="1">
      <alignment horizontal="center" vertical="center" wrapText="1"/>
    </xf>
    <xf numFmtId="0" fontId="37" fillId="11" borderId="58" xfId="0" applyFont="1" applyFill="1" applyBorder="1" applyAlignment="1">
      <alignment horizontal="center" vertical="center" wrapText="1"/>
    </xf>
    <xf numFmtId="0" fontId="37" fillId="11" borderId="47" xfId="0" applyFont="1" applyFill="1" applyBorder="1" applyAlignment="1">
      <alignment horizontal="center" vertical="center" wrapText="1"/>
    </xf>
    <xf numFmtId="0" fontId="37" fillId="11" borderId="57" xfId="0" applyFont="1" applyFill="1" applyBorder="1" applyAlignment="1">
      <alignment horizontal="center" vertical="center" wrapText="1"/>
    </xf>
    <xf numFmtId="0" fontId="37" fillId="11" borderId="38" xfId="0" applyFont="1" applyFill="1" applyBorder="1" applyAlignment="1">
      <alignment horizontal="center" vertical="center" wrapText="1"/>
    </xf>
    <xf numFmtId="0" fontId="34" fillId="12" borderId="37" xfId="4" applyFill="1" applyBorder="1" applyAlignment="1" applyProtection="1">
      <alignment horizontal="center" wrapText="1"/>
      <protection locked="0"/>
    </xf>
    <xf numFmtId="0" fontId="34" fillId="12" borderId="58" xfId="4" applyFill="1" applyBorder="1" applyAlignment="1" applyProtection="1">
      <alignment horizontal="center" wrapText="1"/>
      <protection locked="0"/>
    </xf>
    <xf numFmtId="0" fontId="34" fillId="12" borderId="34" xfId="4" applyFill="1" applyBorder="1" applyAlignment="1" applyProtection="1">
      <alignment horizontal="center" wrapText="1"/>
      <protection locked="0"/>
    </xf>
    <xf numFmtId="0" fontId="34" fillId="12" borderId="42" xfId="4" applyFill="1" applyBorder="1" applyAlignment="1" applyProtection="1">
      <alignment horizontal="center" wrapText="1"/>
      <protection locked="0"/>
    </xf>
    <xf numFmtId="0" fontId="0" fillId="0" borderId="32" xfId="0" applyBorder="1" applyAlignment="1">
      <alignment horizontal="left" vertical="center" wrapText="1"/>
    </xf>
    <xf numFmtId="0" fontId="0" fillId="0" borderId="70" xfId="0" applyBorder="1" applyAlignment="1">
      <alignment horizontal="left" vertical="center" wrapText="1"/>
    </xf>
    <xf numFmtId="0" fontId="0" fillId="0" borderId="5" xfId="0" applyBorder="1" applyAlignment="1">
      <alignment horizontal="left" vertical="center" wrapText="1"/>
    </xf>
    <xf numFmtId="0" fontId="0" fillId="0" borderId="33" xfId="0" applyBorder="1" applyAlignment="1">
      <alignment horizontal="center" vertical="center" wrapText="1"/>
    </xf>
    <xf numFmtId="0" fontId="0" fillId="0" borderId="40" xfId="0" applyBorder="1" applyAlignment="1">
      <alignment horizontal="center" vertical="center" wrapText="1"/>
    </xf>
    <xf numFmtId="0" fontId="0" fillId="0" borderId="28" xfId="0" applyBorder="1" applyAlignment="1">
      <alignment horizontal="center" vertical="center" wrapText="1"/>
    </xf>
    <xf numFmtId="0" fontId="0" fillId="0" borderId="75" xfId="0" applyBorder="1" applyAlignment="1">
      <alignment horizontal="left" vertical="center" wrapText="1"/>
    </xf>
    <xf numFmtId="0" fontId="0" fillId="0" borderId="33" xfId="0" applyBorder="1" applyAlignment="1">
      <alignment horizontal="left" vertical="center" wrapText="1"/>
    </xf>
    <xf numFmtId="0" fontId="0" fillId="0" borderId="40" xfId="0" applyBorder="1" applyAlignment="1">
      <alignment horizontal="left" vertical="center" wrapText="1"/>
    </xf>
    <xf numFmtId="0" fontId="0" fillId="0" borderId="65" xfId="0" applyBorder="1" applyAlignment="1">
      <alignment horizontal="left" vertical="center" wrapText="1"/>
    </xf>
    <xf numFmtId="0" fontId="42" fillId="8" borderId="6" xfId="4" applyFont="1" applyBorder="1" applyAlignment="1" applyProtection="1">
      <alignment horizontal="center" vertical="center"/>
      <protection locked="0"/>
    </xf>
    <xf numFmtId="0" fontId="42" fillId="8" borderId="11" xfId="4" applyFont="1" applyBorder="1" applyAlignment="1" applyProtection="1">
      <alignment horizontal="center" vertical="center"/>
      <protection locked="0"/>
    </xf>
    <xf numFmtId="0" fontId="42" fillId="12" borderId="6" xfId="4" applyFont="1" applyFill="1" applyBorder="1" applyAlignment="1" applyProtection="1">
      <alignment horizontal="center" vertical="center"/>
      <protection locked="0"/>
    </xf>
    <xf numFmtId="0" fontId="42" fillId="12" borderId="11" xfId="4" applyFont="1" applyFill="1" applyBorder="1" applyAlignment="1" applyProtection="1">
      <alignment horizontal="center" vertical="center"/>
      <protection locked="0"/>
    </xf>
    <xf numFmtId="0" fontId="34" fillId="8" borderId="11" xfId="4" applyBorder="1" applyAlignment="1" applyProtection="1">
      <alignment horizontal="center" wrapText="1"/>
      <protection locked="0"/>
    </xf>
    <xf numFmtId="0" fontId="34" fillId="8" borderId="7" xfId="4" applyBorder="1" applyAlignment="1" applyProtection="1">
      <alignment horizontal="center" wrapText="1"/>
      <protection locked="0"/>
    </xf>
    <xf numFmtId="0" fontId="34" fillId="12" borderId="11" xfId="4" applyFill="1" applyBorder="1" applyAlignment="1" applyProtection="1">
      <alignment horizontal="center" wrapText="1"/>
      <protection locked="0"/>
    </xf>
    <xf numFmtId="0" fontId="34" fillId="12" borderId="7" xfId="4" applyFill="1" applyBorder="1" applyAlignment="1" applyProtection="1">
      <alignment horizontal="center" wrapText="1"/>
      <protection locked="0"/>
    </xf>
    <xf numFmtId="0" fontId="42" fillId="12" borderId="53" xfId="4" applyFont="1" applyFill="1" applyBorder="1" applyAlignment="1" applyProtection="1">
      <alignment horizontal="center" vertical="center"/>
      <protection locked="0"/>
    </xf>
    <xf numFmtId="0" fontId="42" fillId="12" borderId="59" xfId="4" applyFont="1" applyFill="1" applyBorder="1" applyAlignment="1" applyProtection="1">
      <alignment horizontal="center" vertical="center"/>
      <protection locked="0"/>
    </xf>
    <xf numFmtId="0" fontId="42" fillId="12" borderId="37" xfId="4" applyFont="1" applyFill="1" applyBorder="1" applyAlignment="1" applyProtection="1">
      <alignment horizontal="center" vertical="center"/>
      <protection locked="0"/>
    </xf>
    <xf numFmtId="0" fontId="42" fillId="12" borderId="58" xfId="4" applyFont="1" applyFill="1" applyBorder="1" applyAlignment="1" applyProtection="1">
      <alignment horizontal="center" vertical="center"/>
      <protection locked="0"/>
    </xf>
    <xf numFmtId="0" fontId="42" fillId="8" borderId="12" xfId="4" applyFont="1" applyBorder="1" applyAlignment="1" applyProtection="1">
      <alignment horizontal="center" vertical="center"/>
      <protection locked="0"/>
    </xf>
    <xf numFmtId="0" fontId="42" fillId="8" borderId="13" xfId="4" applyFont="1" applyBorder="1" applyAlignment="1" applyProtection="1">
      <alignment horizontal="center" vertical="center"/>
      <protection locked="0"/>
    </xf>
    <xf numFmtId="0" fontId="42" fillId="12" borderId="12" xfId="4" applyFont="1" applyFill="1" applyBorder="1" applyAlignment="1" applyProtection="1">
      <alignment horizontal="center" vertical="center"/>
      <protection locked="0"/>
    </xf>
    <xf numFmtId="0" fontId="42" fillId="12" borderId="13" xfId="4" applyFont="1" applyFill="1" applyBorder="1" applyAlignment="1" applyProtection="1">
      <alignment horizontal="center" vertical="center"/>
      <protection locked="0"/>
    </xf>
    <xf numFmtId="0" fontId="0" fillId="0" borderId="6" xfId="0" applyBorder="1" applyAlignment="1">
      <alignment horizontal="center" vertical="center" wrapText="1"/>
    </xf>
    <xf numFmtId="0" fontId="0" fillId="0" borderId="12" xfId="0" applyBorder="1" applyAlignment="1">
      <alignment horizontal="center" vertical="center" wrapText="1"/>
    </xf>
    <xf numFmtId="0" fontId="0" fillId="0" borderId="34" xfId="0" applyBorder="1" applyAlignment="1">
      <alignment horizontal="left" vertical="center" wrapText="1"/>
    </xf>
    <xf numFmtId="0" fontId="0" fillId="0" borderId="42" xfId="0" applyBorder="1" applyAlignment="1">
      <alignment horizontal="left" vertical="center" wrapText="1"/>
    </xf>
    <xf numFmtId="0" fontId="37" fillId="11" borderId="29" xfId="0" applyFont="1" applyFill="1" applyBorder="1" applyAlignment="1">
      <alignment horizontal="center" vertical="center" wrapText="1"/>
    </xf>
    <xf numFmtId="0" fontId="37" fillId="11" borderId="51" xfId="0" applyFont="1" applyFill="1" applyBorder="1" applyAlignment="1">
      <alignment horizontal="center" vertical="center" wrapText="1"/>
    </xf>
    <xf numFmtId="0" fontId="42" fillId="12" borderId="29" xfId="4" applyFont="1" applyFill="1" applyBorder="1" applyAlignment="1" applyProtection="1">
      <alignment horizontal="center" vertical="center" wrapText="1"/>
      <protection locked="0"/>
    </xf>
    <xf numFmtId="0" fontId="42" fillId="12" borderId="51" xfId="4" applyFont="1" applyFill="1" applyBorder="1" applyAlignment="1" applyProtection="1">
      <alignment horizontal="center" vertical="center" wrapText="1"/>
      <protection locked="0"/>
    </xf>
    <xf numFmtId="0" fontId="37" fillId="11" borderId="50" xfId="0" applyFont="1" applyFill="1" applyBorder="1" applyAlignment="1">
      <alignment horizontal="center" vertical="center" wrapText="1"/>
    </xf>
    <xf numFmtId="0" fontId="0" fillId="10" borderId="36" xfId="0" applyFill="1" applyBorder="1" applyAlignment="1">
      <alignment horizontal="left" vertical="center" wrapText="1"/>
    </xf>
    <xf numFmtId="0" fontId="0" fillId="10" borderId="71" xfId="0" applyFill="1" applyBorder="1" applyAlignment="1">
      <alignment horizontal="left" vertical="center" wrapText="1"/>
    </xf>
    <xf numFmtId="0" fontId="0" fillId="10" borderId="42" xfId="0" applyFill="1" applyBorder="1" applyAlignment="1">
      <alignment horizontal="left" vertical="center" wrapText="1"/>
    </xf>
    <xf numFmtId="0" fontId="37" fillId="11" borderId="46" xfId="0" applyFont="1" applyFill="1" applyBorder="1" applyAlignment="1">
      <alignment horizontal="center" vertical="center"/>
    </xf>
    <xf numFmtId="0" fontId="37" fillId="11" borderId="57" xfId="0" applyFont="1" applyFill="1" applyBorder="1" applyAlignment="1">
      <alignment horizontal="center" vertical="center"/>
    </xf>
    <xf numFmtId="0" fontId="37" fillId="11" borderId="47" xfId="0" applyFont="1" applyFill="1" applyBorder="1" applyAlignment="1">
      <alignment horizontal="center" vertical="center"/>
    </xf>
    <xf numFmtId="0" fontId="37" fillId="11" borderId="38" xfId="0" applyFont="1" applyFill="1" applyBorder="1" applyAlignment="1">
      <alignment horizontal="center" vertical="center"/>
    </xf>
    <xf numFmtId="0" fontId="34" fillId="8" borderId="37" xfId="4" applyBorder="1" applyAlignment="1" applyProtection="1">
      <alignment horizontal="center" wrapText="1"/>
      <protection locked="0"/>
    </xf>
    <xf numFmtId="0" fontId="34" fillId="8" borderId="58" xfId="4" applyBorder="1" applyAlignment="1" applyProtection="1">
      <alignment horizontal="center" wrapText="1"/>
      <protection locked="0"/>
    </xf>
    <xf numFmtId="0" fontId="34" fillId="8" borderId="33" xfId="4" applyBorder="1" applyAlignment="1" applyProtection="1">
      <alignment horizontal="center" wrapText="1"/>
      <protection locked="0"/>
    </xf>
    <xf numFmtId="0" fontId="34" fillId="8" borderId="28" xfId="4" applyBorder="1" applyAlignment="1" applyProtection="1">
      <alignment horizontal="center" wrapText="1"/>
      <protection locked="0"/>
    </xf>
    <xf numFmtId="0" fontId="0" fillId="0" borderId="77" xfId="0" applyBorder="1" applyAlignment="1">
      <alignment horizontal="left" vertical="center" wrapText="1"/>
    </xf>
    <xf numFmtId="0" fontId="42" fillId="8" borderId="29" xfId="4" applyFont="1" applyBorder="1" applyAlignment="1" applyProtection="1">
      <alignment horizontal="center" vertical="center" wrapText="1"/>
      <protection locked="0"/>
    </xf>
    <xf numFmtId="0" fontId="42" fillId="8" borderId="50" xfId="4" applyFont="1" applyBorder="1" applyAlignment="1" applyProtection="1">
      <alignment horizontal="center" vertical="center" wrapText="1"/>
      <protection locked="0"/>
    </xf>
    <xf numFmtId="0" fontId="37" fillId="11" borderId="46" xfId="0" applyFont="1" applyFill="1" applyBorder="1" applyAlignment="1">
      <alignment horizontal="center" vertical="center" wrapText="1"/>
    </xf>
    <xf numFmtId="0" fontId="37" fillId="11" borderId="48" xfId="0" applyFont="1" applyFill="1" applyBorder="1" applyAlignment="1">
      <alignment horizontal="center" vertical="center"/>
    </xf>
    <xf numFmtId="10" fontId="34" fillId="8" borderId="49" xfId="4" applyNumberFormat="1" applyBorder="1" applyAlignment="1" applyProtection="1">
      <alignment horizontal="center" vertical="center" wrapText="1"/>
      <protection locked="0"/>
    </xf>
    <xf numFmtId="10" fontId="34" fillId="8" borderId="54" xfId="4" applyNumberFormat="1" applyBorder="1" applyAlignment="1" applyProtection="1">
      <alignment horizontal="center" vertical="center" wrapText="1"/>
      <protection locked="0"/>
    </xf>
    <xf numFmtId="0" fontId="34" fillId="8" borderId="29" xfId="4" applyBorder="1" applyAlignment="1" applyProtection="1">
      <alignment horizontal="center" vertical="center" wrapText="1"/>
      <protection locked="0"/>
    </xf>
    <xf numFmtId="0" fontId="34" fillId="8" borderId="51" xfId="4" applyBorder="1" applyAlignment="1" applyProtection="1">
      <alignment horizontal="center" vertical="center" wrapText="1"/>
      <protection locked="0"/>
    </xf>
    <xf numFmtId="0" fontId="34" fillId="12" borderId="49" xfId="4" applyFill="1" applyBorder="1" applyAlignment="1" applyProtection="1">
      <alignment horizontal="center" vertical="center" wrapText="1"/>
      <protection locked="0"/>
    </xf>
    <xf numFmtId="0" fontId="34" fillId="12" borderId="54" xfId="4" applyFill="1" applyBorder="1" applyAlignment="1" applyProtection="1">
      <alignment horizontal="center" vertical="center" wrapText="1"/>
      <protection locked="0"/>
    </xf>
    <xf numFmtId="0" fontId="34" fillId="12" borderId="29" xfId="4" applyFill="1" applyBorder="1" applyAlignment="1" applyProtection="1">
      <alignment horizontal="center" vertical="center" wrapText="1"/>
      <protection locked="0"/>
    </xf>
    <xf numFmtId="0" fontId="34" fillId="12" borderId="51" xfId="4" applyFill="1" applyBorder="1" applyAlignment="1" applyProtection="1">
      <alignment horizontal="center" vertical="center" wrapText="1"/>
      <protection locked="0"/>
    </xf>
    <xf numFmtId="0" fontId="0" fillId="0" borderId="37" xfId="0" applyBorder="1" applyAlignment="1">
      <alignment horizontal="left" vertical="center" wrapText="1"/>
    </xf>
    <xf numFmtId="0" fontId="0" fillId="0" borderId="58" xfId="0" applyBorder="1" applyAlignment="1">
      <alignment horizontal="left" vertical="center" wrapText="1"/>
    </xf>
    <xf numFmtId="0" fontId="0" fillId="0" borderId="28" xfId="0" applyBorder="1" applyAlignment="1">
      <alignment horizontal="left" vertical="center" wrapText="1"/>
    </xf>
    <xf numFmtId="0" fontId="52" fillId="8" borderId="44" xfId="4" applyFont="1" applyBorder="1" applyAlignment="1" applyProtection="1">
      <alignment horizontal="center" vertical="center"/>
      <protection locked="0"/>
    </xf>
    <xf numFmtId="0" fontId="52" fillId="8" borderId="45" xfId="4" applyFont="1" applyBorder="1" applyAlignment="1" applyProtection="1">
      <alignment horizontal="center" vertical="center"/>
      <protection locked="0"/>
    </xf>
    <xf numFmtId="0" fontId="52" fillId="12" borderId="44" xfId="4" applyFont="1" applyFill="1" applyBorder="1" applyAlignment="1" applyProtection="1">
      <alignment horizontal="center" vertical="center"/>
      <protection locked="0"/>
    </xf>
    <xf numFmtId="0" fontId="52" fillId="12" borderId="45" xfId="4" applyFont="1" applyFill="1" applyBorder="1" applyAlignment="1" applyProtection="1">
      <alignment horizontal="center" vertical="center"/>
      <protection locked="0"/>
    </xf>
    <xf numFmtId="0" fontId="0" fillId="10" borderId="37" xfId="0" applyFill="1" applyBorder="1" applyAlignment="1">
      <alignment horizontal="left" vertical="center" wrapText="1"/>
    </xf>
    <xf numFmtId="0" fontId="0" fillId="10" borderId="58" xfId="0" applyFill="1" applyBorder="1" applyAlignment="1">
      <alignment horizontal="left" vertical="center" wrapText="1"/>
    </xf>
    <xf numFmtId="0" fontId="0" fillId="10" borderId="33" xfId="0" applyFill="1" applyBorder="1" applyAlignment="1">
      <alignment horizontal="left" vertical="center" wrapText="1"/>
    </xf>
    <xf numFmtId="0" fontId="52" fillId="9" borderId="29" xfId="4" applyFont="1" applyFill="1" applyBorder="1" applyAlignment="1" applyProtection="1">
      <alignment vertical="center"/>
      <protection locked="0"/>
    </xf>
    <xf numFmtId="0" fontId="52" fillId="9" borderId="51" xfId="4" applyFont="1" applyFill="1" applyBorder="1" applyAlignment="1" applyProtection="1">
      <alignment vertical="center"/>
      <protection locked="0"/>
    </xf>
    <xf numFmtId="0" fontId="52" fillId="12" borderId="29" xfId="4" applyFont="1" applyFill="1" applyBorder="1" applyAlignment="1" applyProtection="1">
      <alignment vertical="center"/>
      <protection locked="0"/>
    </xf>
    <xf numFmtId="0" fontId="52" fillId="12" borderId="51" xfId="4" applyFont="1" applyFill="1" applyBorder="1" applyAlignment="1" applyProtection="1">
      <alignment vertical="center"/>
      <protection locked="0"/>
    </xf>
    <xf numFmtId="0" fontId="34" fillId="12" borderId="29" xfId="4" applyFill="1" applyBorder="1" applyAlignment="1" applyProtection="1">
      <alignment horizontal="center"/>
      <protection locked="0"/>
    </xf>
    <xf numFmtId="0" fontId="34" fillId="12" borderId="51" xfId="4" applyFill="1" applyBorder="1" applyAlignment="1" applyProtection="1">
      <alignment horizontal="center"/>
      <protection locked="0"/>
    </xf>
    <xf numFmtId="0" fontId="34" fillId="12" borderId="50" xfId="4" applyFill="1" applyBorder="1" applyAlignment="1" applyProtection="1">
      <alignment horizontal="center" vertical="center"/>
      <protection locked="0"/>
    </xf>
    <xf numFmtId="0" fontId="34" fillId="12" borderId="51" xfId="4" applyFill="1" applyBorder="1" applyAlignment="1" applyProtection="1">
      <alignment horizontal="center" vertical="center"/>
      <protection locked="0"/>
    </xf>
    <xf numFmtId="0" fontId="34" fillId="9" borderId="29" xfId="4" applyFill="1" applyBorder="1" applyAlignment="1" applyProtection="1">
      <alignment horizontal="center" vertical="center" wrapText="1"/>
      <protection locked="0"/>
    </xf>
    <xf numFmtId="0" fontId="34" fillId="9" borderId="51" xfId="4" applyFill="1" applyBorder="1" applyAlignment="1" applyProtection="1">
      <alignment horizontal="center" vertical="center" wrapText="1"/>
      <protection locked="0"/>
    </xf>
    <xf numFmtId="0" fontId="34" fillId="8" borderId="39" xfId="4" applyBorder="1" applyAlignment="1" applyProtection="1">
      <alignment horizontal="center" vertical="center" wrapText="1"/>
      <protection locked="0"/>
    </xf>
    <xf numFmtId="0" fontId="34" fillId="8" borderId="45" xfId="4" applyBorder="1" applyAlignment="1" applyProtection="1">
      <alignment horizontal="center" vertical="center" wrapText="1"/>
      <protection locked="0"/>
    </xf>
    <xf numFmtId="0" fontId="34" fillId="12" borderId="39" xfId="4" applyFill="1" applyBorder="1" applyAlignment="1" applyProtection="1">
      <alignment horizontal="center" vertical="center" wrapText="1"/>
      <protection locked="0"/>
    </xf>
    <xf numFmtId="0" fontId="34" fillId="12" borderId="45" xfId="4" applyFill="1" applyBorder="1" applyAlignment="1" applyProtection="1">
      <alignment horizontal="center" vertical="center" wrapText="1"/>
      <protection locked="0"/>
    </xf>
    <xf numFmtId="0" fontId="0" fillId="10" borderId="7" xfId="0" applyFill="1" applyBorder="1" applyAlignment="1">
      <alignment horizontal="left" vertical="center" wrapText="1"/>
    </xf>
    <xf numFmtId="0" fontId="0" fillId="10" borderId="14" xfId="0" applyFill="1" applyBorder="1" applyAlignment="1">
      <alignment horizontal="left" vertical="center" wrapText="1"/>
    </xf>
    <xf numFmtId="0" fontId="37" fillId="11" borderId="28" xfId="0" applyFont="1" applyFill="1" applyBorder="1" applyAlignment="1">
      <alignment horizontal="center" vertical="center" wrapText="1"/>
    </xf>
    <xf numFmtId="0" fontId="37" fillId="11" borderId="59" xfId="0" applyFont="1" applyFill="1" applyBorder="1" applyAlignment="1">
      <alignment horizontal="center" vertical="center" wrapText="1"/>
    </xf>
    <xf numFmtId="0" fontId="37" fillId="11" borderId="54" xfId="0" applyFont="1" applyFill="1" applyBorder="1" applyAlignment="1">
      <alignment horizontal="center" vertical="center" wrapText="1"/>
    </xf>
    <xf numFmtId="0" fontId="0" fillId="0" borderId="71" xfId="0" applyBorder="1" applyAlignment="1">
      <alignment horizontal="left" vertical="center" wrapText="1"/>
    </xf>
    <xf numFmtId="0" fontId="52" fillId="9" borderId="29" xfId="4" applyFont="1" applyFill="1" applyBorder="1" applyAlignment="1" applyProtection="1">
      <alignment horizontal="left" vertical="center" wrapText="1"/>
      <protection locked="0"/>
    </xf>
    <xf numFmtId="0" fontId="52" fillId="9" borderId="51" xfId="4" applyFont="1" applyFill="1" applyBorder="1" applyAlignment="1" applyProtection="1">
      <alignment horizontal="left" vertical="center" wrapText="1"/>
      <protection locked="0"/>
    </xf>
    <xf numFmtId="0" fontId="52" fillId="12" borderId="29" xfId="4" applyFont="1" applyFill="1" applyBorder="1" applyAlignment="1" applyProtection="1">
      <alignment horizontal="center" vertical="center" wrapText="1"/>
      <protection locked="0"/>
    </xf>
    <xf numFmtId="0" fontId="52" fillId="12" borderId="51" xfId="4" applyFont="1" applyFill="1" applyBorder="1" applyAlignment="1" applyProtection="1">
      <alignment horizontal="center" vertical="center" wrapText="1"/>
      <protection locked="0"/>
    </xf>
    <xf numFmtId="0" fontId="34" fillId="8" borderId="29" xfId="4" applyBorder="1" applyAlignment="1" applyProtection="1">
      <alignment horizontal="center" vertical="center"/>
      <protection locked="0"/>
    </xf>
    <xf numFmtId="0" fontId="34" fillId="8" borderId="54" xfId="4" applyBorder="1" applyAlignment="1" applyProtection="1">
      <alignment horizontal="center" vertical="center"/>
      <protection locked="0"/>
    </xf>
    <xf numFmtId="0" fontId="34" fillId="12" borderId="29" xfId="4" applyFill="1" applyBorder="1" applyAlignment="1" applyProtection="1">
      <alignment horizontal="center" vertical="center"/>
      <protection locked="0"/>
    </xf>
    <xf numFmtId="0" fontId="34" fillId="12" borderId="54" xfId="4" applyFill="1" applyBorder="1" applyAlignment="1" applyProtection="1">
      <alignment horizontal="center" vertical="center"/>
      <protection locked="0"/>
    </xf>
    <xf numFmtId="0" fontId="52" fillId="9" borderId="29" xfId="4" applyFont="1" applyFill="1" applyBorder="1" applyAlignment="1" applyProtection="1">
      <alignment horizontal="center" vertical="center"/>
      <protection locked="0"/>
    </xf>
    <xf numFmtId="0" fontId="52" fillId="9" borderId="54" xfId="4" applyFont="1" applyFill="1" applyBorder="1" applyAlignment="1" applyProtection="1">
      <alignment horizontal="center" vertical="center"/>
      <protection locked="0"/>
    </xf>
    <xf numFmtId="0" fontId="52" fillId="12" borderId="29" xfId="4" applyFont="1" applyFill="1" applyBorder="1" applyAlignment="1" applyProtection="1">
      <alignment horizontal="center" vertical="center"/>
      <protection locked="0"/>
    </xf>
    <xf numFmtId="0" fontId="52" fillId="12" borderId="54" xfId="4" applyFont="1" applyFill="1" applyBorder="1" applyAlignment="1" applyProtection="1">
      <alignment horizontal="center" vertical="center"/>
      <protection locked="0"/>
    </xf>
    <xf numFmtId="0" fontId="34" fillId="8" borderId="39" xfId="4" applyBorder="1" applyAlignment="1" applyProtection="1">
      <alignment horizontal="center" vertical="center"/>
      <protection locked="0"/>
    </xf>
    <xf numFmtId="0" fontId="34" fillId="8" borderId="62" xfId="4" applyBorder="1" applyAlignment="1" applyProtection="1">
      <alignment horizontal="center" vertical="center"/>
      <protection locked="0"/>
    </xf>
    <xf numFmtId="0" fontId="34" fillId="12" borderId="39" xfId="4" applyFill="1" applyBorder="1" applyAlignment="1" applyProtection="1">
      <alignment horizontal="center" vertical="center"/>
      <protection locked="0"/>
    </xf>
    <xf numFmtId="0" fontId="34" fillId="12" borderId="62" xfId="4" applyFill="1" applyBorder="1" applyAlignment="1" applyProtection="1">
      <alignment horizontal="center" vertical="center"/>
      <protection locked="0"/>
    </xf>
    <xf numFmtId="0" fontId="34" fillId="8" borderId="49" xfId="4" applyBorder="1" applyAlignment="1" applyProtection="1">
      <alignment horizontal="center" vertical="center" wrapText="1"/>
      <protection locked="0"/>
    </xf>
    <xf numFmtId="0" fontId="34" fillId="8" borderId="54" xfId="4" applyBorder="1" applyAlignment="1" applyProtection="1">
      <alignment horizontal="center" vertical="center" wrapText="1"/>
      <protection locked="0"/>
    </xf>
    <xf numFmtId="0" fontId="34" fillId="8" borderId="32" xfId="4" applyBorder="1" applyAlignment="1" applyProtection="1">
      <alignment horizontal="center" vertical="center"/>
      <protection locked="0"/>
    </xf>
    <xf numFmtId="0" fontId="34" fillId="8" borderId="75" xfId="4" applyBorder="1" applyAlignment="1" applyProtection="1">
      <alignment horizontal="center" vertical="center"/>
      <protection locked="0"/>
    </xf>
    <xf numFmtId="0" fontId="34" fillId="9" borderId="37" xfId="4" applyFill="1" applyBorder="1" applyAlignment="1" applyProtection="1">
      <alignment horizontal="center" vertical="center"/>
      <protection locked="0"/>
    </xf>
    <xf numFmtId="0" fontId="34" fillId="9" borderId="66" xfId="4" applyFill="1" applyBorder="1" applyAlignment="1" applyProtection="1">
      <alignment horizontal="center" vertical="center"/>
      <protection locked="0"/>
    </xf>
    <xf numFmtId="0" fontId="34" fillId="8" borderId="37" xfId="4" applyBorder="1" applyAlignment="1" applyProtection="1">
      <alignment horizontal="center" vertical="center"/>
      <protection locked="0"/>
    </xf>
    <xf numFmtId="0" fontId="34" fillId="8" borderId="66" xfId="4" applyBorder="1" applyAlignment="1" applyProtection="1">
      <alignment horizontal="center" vertical="center"/>
      <protection locked="0"/>
    </xf>
    <xf numFmtId="0" fontId="0" fillId="10" borderId="60" xfId="0" applyFill="1" applyBorder="1" applyAlignment="1">
      <alignment horizontal="center" vertical="center"/>
    </xf>
    <xf numFmtId="0" fontId="34" fillId="12" borderId="34" xfId="4" applyFill="1" applyBorder="1" applyAlignment="1" applyProtection="1">
      <alignment horizontal="center" vertical="center"/>
      <protection locked="0"/>
    </xf>
    <xf numFmtId="0" fontId="34" fillId="12" borderId="42" xfId="4" applyFill="1" applyBorder="1" applyAlignment="1" applyProtection="1">
      <alignment horizontal="center" vertical="center"/>
      <protection locked="0"/>
    </xf>
    <xf numFmtId="0" fontId="34" fillId="8" borderId="5" xfId="4" applyBorder="1" applyAlignment="1" applyProtection="1">
      <alignment horizontal="center" vertical="center"/>
      <protection locked="0"/>
    </xf>
    <xf numFmtId="0" fontId="34" fillId="9" borderId="58" xfId="4" applyFill="1" applyBorder="1" applyAlignment="1" applyProtection="1">
      <alignment horizontal="center" vertical="center"/>
      <protection locked="0"/>
    </xf>
    <xf numFmtId="0" fontId="34" fillId="8" borderId="58" xfId="4" applyBorder="1" applyAlignment="1" applyProtection="1">
      <alignment horizontal="center" vertical="center"/>
      <protection locked="0"/>
    </xf>
    <xf numFmtId="0" fontId="34" fillId="8" borderId="34" xfId="4" applyBorder="1" applyAlignment="1" applyProtection="1">
      <alignment horizontal="center" vertical="center"/>
      <protection locked="0"/>
    </xf>
    <xf numFmtId="0" fontId="34" fillId="8" borderId="42" xfId="4" applyBorder="1" applyAlignment="1" applyProtection="1">
      <alignment horizontal="center" vertical="center"/>
      <protection locked="0"/>
    </xf>
    <xf numFmtId="0" fontId="34" fillId="12" borderId="32" xfId="4" applyFill="1" applyBorder="1" applyAlignment="1" applyProtection="1">
      <alignment horizontal="center" vertical="center"/>
      <protection locked="0"/>
    </xf>
    <xf numFmtId="0" fontId="34" fillId="12" borderId="5" xfId="4" applyFill="1" applyBorder="1" applyAlignment="1" applyProtection="1">
      <alignment horizontal="center" vertical="center"/>
      <protection locked="0"/>
    </xf>
    <xf numFmtId="0" fontId="34" fillId="12" borderId="37" xfId="4" applyFill="1" applyBorder="1" applyAlignment="1" applyProtection="1">
      <alignment horizontal="center" vertical="center"/>
      <protection locked="0"/>
    </xf>
    <xf numFmtId="0" fontId="34" fillId="12" borderId="58" xfId="4" applyFill="1" applyBorder="1" applyAlignment="1" applyProtection="1">
      <alignment horizontal="center" vertical="center"/>
      <protection locked="0"/>
    </xf>
    <xf numFmtId="0" fontId="34" fillId="8" borderId="77" xfId="4" applyBorder="1" applyAlignment="1" applyProtection="1">
      <alignment horizontal="center" vertical="center"/>
      <protection locked="0"/>
    </xf>
    <xf numFmtId="0" fontId="34" fillId="12" borderId="75" xfId="4" applyFill="1" applyBorder="1" applyAlignment="1" applyProtection="1">
      <alignment horizontal="center" vertical="center"/>
      <protection locked="0"/>
    </xf>
    <xf numFmtId="0" fontId="34" fillId="12" borderId="66" xfId="4" applyFill="1" applyBorder="1" applyAlignment="1" applyProtection="1">
      <alignment horizontal="center" vertical="center"/>
      <protection locked="0"/>
    </xf>
    <xf numFmtId="0" fontId="34" fillId="12" borderId="77" xfId="4" applyFill="1" applyBorder="1" applyAlignment="1" applyProtection="1">
      <alignment horizontal="center" vertical="center"/>
      <protection locked="0"/>
    </xf>
    <xf numFmtId="0" fontId="0" fillId="10" borderId="35" xfId="0" applyFill="1" applyBorder="1" applyAlignment="1">
      <alignment horizontal="center" vertical="center" wrapText="1"/>
    </xf>
    <xf numFmtId="0" fontId="0" fillId="10" borderId="70" xfId="0" applyFill="1" applyBorder="1" applyAlignment="1">
      <alignment horizontal="center" vertical="center" wrapText="1"/>
    </xf>
    <xf numFmtId="0" fontId="0" fillId="10" borderId="5" xfId="0" applyFill="1" applyBorder="1" applyAlignment="1">
      <alignment horizontal="center" vertical="center" wrapText="1"/>
    </xf>
    <xf numFmtId="10" fontId="34" fillId="12" borderId="29" xfId="4" applyNumberFormat="1" applyFill="1" applyBorder="1" applyAlignment="1" applyProtection="1">
      <alignment horizontal="center" vertical="center"/>
      <protection locked="0"/>
    </xf>
    <xf numFmtId="10" fontId="34" fillId="12" borderId="51" xfId="4" applyNumberFormat="1" applyFill="1" applyBorder="1" applyAlignment="1" applyProtection="1">
      <alignment horizontal="center" vertical="center"/>
      <protection locked="0"/>
    </xf>
    <xf numFmtId="10" fontId="34" fillId="12" borderId="54" xfId="4" applyNumberFormat="1" applyFill="1" applyBorder="1" applyAlignment="1" applyProtection="1">
      <alignment horizontal="center" vertical="center"/>
      <protection locked="0"/>
    </xf>
    <xf numFmtId="0" fontId="0" fillId="10" borderId="34" xfId="0" applyFill="1" applyBorder="1" applyAlignment="1">
      <alignment horizontal="center" vertical="center" wrapText="1"/>
    </xf>
    <xf numFmtId="0" fontId="0" fillId="10" borderId="71" xfId="0" applyFill="1" applyBorder="1" applyAlignment="1">
      <alignment horizontal="center" vertical="center" wrapText="1"/>
    </xf>
    <xf numFmtId="0" fontId="0" fillId="10" borderId="42" xfId="0" applyFill="1" applyBorder="1" applyAlignment="1">
      <alignment horizontal="center" vertical="center" wrapText="1"/>
    </xf>
    <xf numFmtId="0" fontId="42" fillId="8" borderId="29" xfId="4" applyFont="1" applyBorder="1" applyAlignment="1" applyProtection="1">
      <alignment horizontal="center" vertical="center"/>
      <protection locked="0"/>
    </xf>
    <xf numFmtId="0" fontId="42" fillId="8" borderId="54" xfId="4" applyFont="1" applyBorder="1" applyAlignment="1" applyProtection="1">
      <alignment horizontal="center" vertical="center"/>
      <protection locked="0"/>
    </xf>
    <xf numFmtId="0" fontId="42" fillId="12" borderId="29" xfId="4" applyFont="1" applyFill="1" applyBorder="1" applyAlignment="1" applyProtection="1">
      <alignment horizontal="center" vertical="center"/>
      <protection locked="0"/>
    </xf>
    <xf numFmtId="0" fontId="42" fillId="12" borderId="54" xfId="4" applyFont="1" applyFill="1" applyBorder="1" applyAlignment="1" applyProtection="1">
      <alignment horizontal="center" vertical="center"/>
      <protection locked="0"/>
    </xf>
    <xf numFmtId="0" fontId="42" fillId="8" borderId="39" xfId="4" applyFont="1" applyBorder="1" applyAlignment="1" applyProtection="1">
      <alignment horizontal="center" vertical="center"/>
      <protection locked="0"/>
    </xf>
    <xf numFmtId="0" fontId="42" fillId="8" borderId="62" xfId="4" applyFont="1" applyBorder="1" applyAlignment="1" applyProtection="1">
      <alignment horizontal="center" vertical="center"/>
      <protection locked="0"/>
    </xf>
    <xf numFmtId="0" fontId="42" fillId="12" borderId="39" xfId="4" applyFont="1" applyFill="1" applyBorder="1" applyAlignment="1" applyProtection="1">
      <alignment horizontal="center" vertical="center"/>
      <protection locked="0"/>
    </xf>
    <xf numFmtId="0" fontId="42" fillId="12" borderId="62" xfId="4" applyFont="1" applyFill="1" applyBorder="1" applyAlignment="1" applyProtection="1">
      <alignment horizontal="center" vertical="center"/>
      <protection locked="0"/>
    </xf>
    <xf numFmtId="0" fontId="0" fillId="0" borderId="32" xfId="0" applyBorder="1" applyAlignment="1">
      <alignment horizontal="center" vertical="center" wrapText="1"/>
    </xf>
    <xf numFmtId="0" fontId="0" fillId="0" borderId="70" xfId="0" applyBorder="1" applyAlignment="1">
      <alignment horizontal="center" vertical="center" wrapText="1"/>
    </xf>
    <xf numFmtId="0" fontId="0" fillId="0" borderId="75" xfId="0" applyBorder="1" applyAlignment="1">
      <alignment horizontal="center" vertical="center" wrapText="1"/>
    </xf>
    <xf numFmtId="0" fontId="0" fillId="0" borderId="74" xfId="0" applyBorder="1" applyAlignment="1">
      <alignment horizontal="left" vertical="center" wrapText="1"/>
    </xf>
    <xf numFmtId="0" fontId="0" fillId="0" borderId="73" xfId="0" applyBorder="1" applyAlignment="1">
      <alignment horizontal="left" vertical="center" wrapText="1"/>
    </xf>
    <xf numFmtId="0" fontId="0" fillId="0" borderId="34" xfId="0" applyBorder="1" applyAlignment="1">
      <alignment horizontal="center" vertical="center" wrapText="1"/>
    </xf>
    <xf numFmtId="0" fontId="0" fillId="0" borderId="71" xfId="0" applyBorder="1" applyAlignment="1">
      <alignment horizontal="center" vertical="center" wrapText="1"/>
    </xf>
    <xf numFmtId="0" fontId="0" fillId="0" borderId="77" xfId="0" applyBorder="1" applyAlignment="1">
      <alignment horizontal="center" vertical="center" wrapText="1"/>
    </xf>
    <xf numFmtId="0" fontId="34" fillId="8" borderId="49" xfId="4" applyBorder="1" applyAlignment="1" applyProtection="1">
      <alignment horizontal="left" vertical="center" wrapText="1"/>
      <protection locked="0"/>
    </xf>
    <xf numFmtId="0" fontId="34" fillId="8" borderId="50" xfId="4" applyBorder="1" applyAlignment="1" applyProtection="1">
      <alignment horizontal="left" vertical="center" wrapText="1"/>
      <protection locked="0"/>
    </xf>
    <xf numFmtId="0" fontId="34" fillId="8" borderId="51" xfId="4" applyBorder="1" applyAlignment="1" applyProtection="1">
      <alignment horizontal="left" vertical="center" wrapText="1"/>
      <protection locked="0"/>
    </xf>
    <xf numFmtId="0" fontId="34" fillId="12" borderId="49" xfId="4" applyFill="1" applyBorder="1" applyAlignment="1" applyProtection="1">
      <alignment horizontal="left" vertical="center" wrapText="1"/>
      <protection locked="0"/>
    </xf>
    <xf numFmtId="0" fontId="34" fillId="12" borderId="50" xfId="4" applyFill="1" applyBorder="1" applyAlignment="1" applyProtection="1">
      <alignment horizontal="left" vertical="center" wrapText="1"/>
      <protection locked="0"/>
    </xf>
    <xf numFmtId="0" fontId="34" fillId="12" borderId="51" xfId="4" applyFill="1" applyBorder="1" applyAlignment="1" applyProtection="1">
      <alignment horizontal="left" vertical="center" wrapText="1"/>
      <protection locked="0"/>
    </xf>
    <xf numFmtId="0" fontId="34" fillId="12" borderId="29" xfId="4" applyFill="1" applyBorder="1" applyAlignment="1" applyProtection="1">
      <alignment horizontal="left" vertical="center" wrapText="1"/>
      <protection locked="0"/>
    </xf>
  </cellXfs>
  <cellStyles count="5">
    <cellStyle name="Bad" xfId="3" builtinId="27"/>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3435350" y="7537450"/>
              <a:ext cx="1066800" cy="2759075"/>
              <a:chOff x="3057525" y="5286375"/>
              <a:chExt cx="1066800" cy="219075"/>
            </a:xfrm>
          </xdr:grpSpPr>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400-000001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400-000002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5" name="Group 4">
              <a:extLst>
                <a:ext uri="{FF2B5EF4-FFF2-40B4-BE49-F238E27FC236}">
                  <a16:creationId xmlns:a16="http://schemas.microsoft.com/office/drawing/2014/main" id="{00000000-0008-0000-0400-000005000000}"/>
                </a:ext>
              </a:extLst>
            </xdr:cNvPr>
            <xdr:cNvGrpSpPr/>
          </xdr:nvGrpSpPr>
          <xdr:grpSpPr>
            <a:xfrm>
              <a:off x="3435350" y="10267950"/>
              <a:ext cx="1066800" cy="282575"/>
              <a:chOff x="3057525" y="5286375"/>
              <a:chExt cx="1066800" cy="219075"/>
            </a:xfrm>
          </xdr:grpSpPr>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400-000003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400-000004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22</xdr:row>
          <xdr:rowOff>28575</xdr:rowOff>
        </xdr:to>
        <xdr:grpSp>
          <xdr:nvGrpSpPr>
            <xdr:cNvPr id="8" name="Group 7">
              <a:extLst>
                <a:ext uri="{FF2B5EF4-FFF2-40B4-BE49-F238E27FC236}">
                  <a16:creationId xmlns:a16="http://schemas.microsoft.com/office/drawing/2014/main" id="{00000000-0008-0000-0400-000008000000}"/>
                </a:ext>
              </a:extLst>
            </xdr:cNvPr>
            <xdr:cNvGrpSpPr/>
          </xdr:nvGrpSpPr>
          <xdr:grpSpPr>
            <a:xfrm>
              <a:off x="3435350" y="10521950"/>
              <a:ext cx="1066800" cy="282575"/>
              <a:chOff x="3057525" y="5286375"/>
              <a:chExt cx="1066800" cy="219075"/>
            </a:xfrm>
          </xdr:grpSpPr>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400-000005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400-000006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22</xdr:row>
          <xdr:rowOff>219075</xdr:rowOff>
        </xdr:to>
        <xdr:grpSp>
          <xdr:nvGrpSpPr>
            <xdr:cNvPr id="11" name="Group 10">
              <a:extLst>
                <a:ext uri="{FF2B5EF4-FFF2-40B4-BE49-F238E27FC236}">
                  <a16:creationId xmlns:a16="http://schemas.microsoft.com/office/drawing/2014/main" id="{00000000-0008-0000-0400-00000B000000}"/>
                </a:ext>
              </a:extLst>
            </xdr:cNvPr>
            <xdr:cNvGrpSpPr/>
          </xdr:nvGrpSpPr>
          <xdr:grpSpPr>
            <a:xfrm>
              <a:off x="3435350" y="10775950"/>
              <a:ext cx="1066800" cy="219075"/>
              <a:chOff x="3057525" y="5286375"/>
              <a:chExt cx="1066800" cy="219075"/>
            </a:xfrm>
          </xdr:grpSpPr>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0400-000007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0400-000008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14" name="Group 13">
              <a:extLst>
                <a:ext uri="{FF2B5EF4-FFF2-40B4-BE49-F238E27FC236}">
                  <a16:creationId xmlns:a16="http://schemas.microsoft.com/office/drawing/2014/main" id="{00000000-0008-0000-0400-00000E000000}"/>
                </a:ext>
              </a:extLst>
            </xdr:cNvPr>
            <xdr:cNvGrpSpPr/>
          </xdr:nvGrpSpPr>
          <xdr:grpSpPr>
            <a:xfrm>
              <a:off x="5797550" y="7283450"/>
              <a:ext cx="1066800" cy="282575"/>
              <a:chOff x="3057525" y="5286375"/>
              <a:chExt cx="1066800" cy="219075"/>
            </a:xfrm>
          </xdr:grpSpPr>
          <xdr:sp macro="" textlink="">
            <xdr:nvSpPr>
              <xdr:cNvPr id="45065" name="Check Box 9" hidden="1">
                <a:extLst>
                  <a:ext uri="{63B3BB69-23CF-44E3-9099-C40C66FF867C}">
                    <a14:compatExt spid="_x0000_s45065"/>
                  </a:ext>
                  <a:ext uri="{FF2B5EF4-FFF2-40B4-BE49-F238E27FC236}">
                    <a16:creationId xmlns:a16="http://schemas.microsoft.com/office/drawing/2014/main" id="{00000000-0008-0000-0400-000009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066" name="Check Box 10" hidden="1">
                <a:extLst>
                  <a:ext uri="{63B3BB69-23CF-44E3-9099-C40C66FF867C}">
                    <a14:compatExt spid="_x0000_s45066"/>
                  </a:ext>
                  <a:ext uri="{FF2B5EF4-FFF2-40B4-BE49-F238E27FC236}">
                    <a16:creationId xmlns:a16="http://schemas.microsoft.com/office/drawing/2014/main" id="{00000000-0008-0000-0400-00000A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5013</xdr:rowOff>
        </xdr:from>
        <xdr:to>
          <xdr:col>4</xdr:col>
          <xdr:colOff>1066800</xdr:colOff>
          <xdr:row>20</xdr:row>
          <xdr:rowOff>33588</xdr:rowOff>
        </xdr:to>
        <xdr:grpSp>
          <xdr:nvGrpSpPr>
            <xdr:cNvPr id="17" name="Group 16">
              <a:extLst>
                <a:ext uri="{FF2B5EF4-FFF2-40B4-BE49-F238E27FC236}">
                  <a16:creationId xmlns:a16="http://schemas.microsoft.com/office/drawing/2014/main" id="{00000000-0008-0000-0400-000011000000}"/>
                </a:ext>
              </a:extLst>
            </xdr:cNvPr>
            <xdr:cNvGrpSpPr/>
          </xdr:nvGrpSpPr>
          <xdr:grpSpPr>
            <a:xfrm>
              <a:off x="5797550" y="7542463"/>
              <a:ext cx="1066800" cy="2759075"/>
              <a:chOff x="3057525" y="5286375"/>
              <a:chExt cx="1066800" cy="219075"/>
            </a:xfrm>
          </xdr:grpSpPr>
          <xdr:sp macro="" textlink="">
            <xdr:nvSpPr>
              <xdr:cNvPr id="45067" name="Check Box 11" hidden="1">
                <a:extLst>
                  <a:ext uri="{63B3BB69-23CF-44E3-9099-C40C66FF867C}">
                    <a14:compatExt spid="_x0000_s45067"/>
                  </a:ext>
                  <a:ext uri="{FF2B5EF4-FFF2-40B4-BE49-F238E27FC236}">
                    <a16:creationId xmlns:a16="http://schemas.microsoft.com/office/drawing/2014/main" id="{00000000-0008-0000-0400-00000B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068" name="Check Box 12" hidden="1">
                <a:extLst>
                  <a:ext uri="{63B3BB69-23CF-44E3-9099-C40C66FF867C}">
                    <a14:compatExt spid="_x0000_s45068"/>
                  </a:ext>
                  <a:ext uri="{FF2B5EF4-FFF2-40B4-BE49-F238E27FC236}">
                    <a16:creationId xmlns:a16="http://schemas.microsoft.com/office/drawing/2014/main" id="{00000000-0008-0000-0400-00000C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20" name="Group 19">
              <a:extLst>
                <a:ext uri="{FF2B5EF4-FFF2-40B4-BE49-F238E27FC236}">
                  <a16:creationId xmlns:a16="http://schemas.microsoft.com/office/drawing/2014/main" id="{00000000-0008-0000-0400-000014000000}"/>
                </a:ext>
              </a:extLst>
            </xdr:cNvPr>
            <xdr:cNvGrpSpPr/>
          </xdr:nvGrpSpPr>
          <xdr:grpSpPr>
            <a:xfrm>
              <a:off x="3435350" y="11029950"/>
              <a:ext cx="1066800" cy="282575"/>
              <a:chOff x="3057525" y="5286375"/>
              <a:chExt cx="1066800" cy="219075"/>
            </a:xfrm>
          </xdr:grpSpPr>
          <xdr:sp macro="" textlink="">
            <xdr:nvSpPr>
              <xdr:cNvPr id="45069" name="Check Box 13" hidden="1">
                <a:extLst>
                  <a:ext uri="{63B3BB69-23CF-44E3-9099-C40C66FF867C}">
                    <a14:compatExt spid="_x0000_s45069"/>
                  </a:ext>
                  <a:ext uri="{FF2B5EF4-FFF2-40B4-BE49-F238E27FC236}">
                    <a16:creationId xmlns:a16="http://schemas.microsoft.com/office/drawing/2014/main" id="{00000000-0008-0000-0400-00000D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070" name="Check Box 14" hidden="1">
                <a:extLst>
                  <a:ext uri="{63B3BB69-23CF-44E3-9099-C40C66FF867C}">
                    <a14:compatExt spid="_x0000_s45070"/>
                  </a:ext>
                  <a:ext uri="{FF2B5EF4-FFF2-40B4-BE49-F238E27FC236}">
                    <a16:creationId xmlns:a16="http://schemas.microsoft.com/office/drawing/2014/main" id="{00000000-0008-0000-0400-00000E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23" name="Group 22">
              <a:extLst>
                <a:ext uri="{FF2B5EF4-FFF2-40B4-BE49-F238E27FC236}">
                  <a16:creationId xmlns:a16="http://schemas.microsoft.com/office/drawing/2014/main" id="{00000000-0008-0000-0400-000017000000}"/>
                </a:ext>
              </a:extLst>
            </xdr:cNvPr>
            <xdr:cNvGrpSpPr/>
          </xdr:nvGrpSpPr>
          <xdr:grpSpPr>
            <a:xfrm>
              <a:off x="3435350" y="11283950"/>
              <a:ext cx="1066800" cy="282575"/>
              <a:chOff x="3057525" y="5286375"/>
              <a:chExt cx="1066800" cy="219075"/>
            </a:xfrm>
          </xdr:grpSpPr>
          <xdr:sp macro="" textlink="">
            <xdr:nvSpPr>
              <xdr:cNvPr id="45071" name="Check Box 15" hidden="1">
                <a:extLst>
                  <a:ext uri="{63B3BB69-23CF-44E3-9099-C40C66FF867C}">
                    <a14:compatExt spid="_x0000_s45071"/>
                  </a:ext>
                  <a:ext uri="{FF2B5EF4-FFF2-40B4-BE49-F238E27FC236}">
                    <a16:creationId xmlns:a16="http://schemas.microsoft.com/office/drawing/2014/main" id="{00000000-0008-0000-0400-00000F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072" name="Check Box 16" hidden="1">
                <a:extLst>
                  <a:ext uri="{63B3BB69-23CF-44E3-9099-C40C66FF867C}">
                    <a14:compatExt spid="_x0000_s45072"/>
                  </a:ext>
                  <a:ext uri="{FF2B5EF4-FFF2-40B4-BE49-F238E27FC236}">
                    <a16:creationId xmlns:a16="http://schemas.microsoft.com/office/drawing/2014/main" id="{00000000-0008-0000-0400-000010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0</xdr:rowOff>
        </xdr:from>
        <xdr:to>
          <xdr:col>3</xdr:col>
          <xdr:colOff>1066800</xdr:colOff>
          <xdr:row>26</xdr:row>
          <xdr:rowOff>28575</xdr:rowOff>
        </xdr:to>
        <xdr:grpSp>
          <xdr:nvGrpSpPr>
            <xdr:cNvPr id="26" name="Group 25">
              <a:extLst>
                <a:ext uri="{FF2B5EF4-FFF2-40B4-BE49-F238E27FC236}">
                  <a16:creationId xmlns:a16="http://schemas.microsoft.com/office/drawing/2014/main" id="{00000000-0008-0000-0400-00001A000000}"/>
                </a:ext>
              </a:extLst>
            </xdr:cNvPr>
            <xdr:cNvGrpSpPr/>
          </xdr:nvGrpSpPr>
          <xdr:grpSpPr>
            <a:xfrm>
              <a:off x="3435350" y="11537950"/>
              <a:ext cx="1066800" cy="282575"/>
              <a:chOff x="3057525" y="5286375"/>
              <a:chExt cx="1066800" cy="219075"/>
            </a:xfrm>
          </xdr:grpSpPr>
          <xdr:sp macro="" textlink="">
            <xdr:nvSpPr>
              <xdr:cNvPr id="45073" name="Check Box 17" hidden="1">
                <a:extLst>
                  <a:ext uri="{63B3BB69-23CF-44E3-9099-C40C66FF867C}">
                    <a14:compatExt spid="_x0000_s45073"/>
                  </a:ext>
                  <a:ext uri="{FF2B5EF4-FFF2-40B4-BE49-F238E27FC236}">
                    <a16:creationId xmlns:a16="http://schemas.microsoft.com/office/drawing/2014/main" id="{00000000-0008-0000-0400-000011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074" name="Check Box 18" hidden="1">
                <a:extLst>
                  <a:ext uri="{63B3BB69-23CF-44E3-9099-C40C66FF867C}">
                    <a14:compatExt spid="_x0000_s45074"/>
                  </a:ext>
                  <a:ext uri="{FF2B5EF4-FFF2-40B4-BE49-F238E27FC236}">
                    <a16:creationId xmlns:a16="http://schemas.microsoft.com/office/drawing/2014/main" id="{00000000-0008-0000-0400-000012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0</xdr:rowOff>
        </xdr:from>
        <xdr:to>
          <xdr:col>3</xdr:col>
          <xdr:colOff>1066800</xdr:colOff>
          <xdr:row>27</xdr:row>
          <xdr:rowOff>28575</xdr:rowOff>
        </xdr:to>
        <xdr:grpSp>
          <xdr:nvGrpSpPr>
            <xdr:cNvPr id="29" name="Group 28">
              <a:extLst>
                <a:ext uri="{FF2B5EF4-FFF2-40B4-BE49-F238E27FC236}">
                  <a16:creationId xmlns:a16="http://schemas.microsoft.com/office/drawing/2014/main" id="{00000000-0008-0000-0400-00001D000000}"/>
                </a:ext>
              </a:extLst>
            </xdr:cNvPr>
            <xdr:cNvGrpSpPr/>
          </xdr:nvGrpSpPr>
          <xdr:grpSpPr>
            <a:xfrm>
              <a:off x="3435350" y="11791950"/>
              <a:ext cx="1066800" cy="415925"/>
              <a:chOff x="3057525" y="5286375"/>
              <a:chExt cx="1066800" cy="219075"/>
            </a:xfrm>
          </xdr:grpSpPr>
          <xdr:sp macro="" textlink="">
            <xdr:nvSpPr>
              <xdr:cNvPr id="45075" name="Check Box 19" hidden="1">
                <a:extLst>
                  <a:ext uri="{63B3BB69-23CF-44E3-9099-C40C66FF867C}">
                    <a14:compatExt spid="_x0000_s45075"/>
                  </a:ext>
                  <a:ext uri="{FF2B5EF4-FFF2-40B4-BE49-F238E27FC236}">
                    <a16:creationId xmlns:a16="http://schemas.microsoft.com/office/drawing/2014/main" id="{00000000-0008-0000-0400-000013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076" name="Check Box 20" hidden="1">
                <a:extLst>
                  <a:ext uri="{63B3BB69-23CF-44E3-9099-C40C66FF867C}">
                    <a14:compatExt spid="_x0000_s45076"/>
                  </a:ext>
                  <a:ext uri="{FF2B5EF4-FFF2-40B4-BE49-F238E27FC236}">
                    <a16:creationId xmlns:a16="http://schemas.microsoft.com/office/drawing/2014/main" id="{00000000-0008-0000-0400-000014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0</xdr:rowOff>
        </xdr:from>
        <xdr:to>
          <xdr:col>3</xdr:col>
          <xdr:colOff>1066800</xdr:colOff>
          <xdr:row>28</xdr:row>
          <xdr:rowOff>28575</xdr:rowOff>
        </xdr:to>
        <xdr:grpSp>
          <xdr:nvGrpSpPr>
            <xdr:cNvPr id="32" name="Group 31">
              <a:extLst>
                <a:ext uri="{FF2B5EF4-FFF2-40B4-BE49-F238E27FC236}">
                  <a16:creationId xmlns:a16="http://schemas.microsoft.com/office/drawing/2014/main" id="{00000000-0008-0000-0400-000020000000}"/>
                </a:ext>
              </a:extLst>
            </xdr:cNvPr>
            <xdr:cNvGrpSpPr/>
          </xdr:nvGrpSpPr>
          <xdr:grpSpPr>
            <a:xfrm>
              <a:off x="3435350" y="12179300"/>
              <a:ext cx="1066800" cy="606425"/>
              <a:chOff x="3057525" y="5286375"/>
              <a:chExt cx="1066800" cy="219075"/>
            </a:xfrm>
          </xdr:grpSpPr>
          <xdr:sp macro="" textlink="">
            <xdr:nvSpPr>
              <xdr:cNvPr id="45077" name="Check Box 21" hidden="1">
                <a:extLst>
                  <a:ext uri="{63B3BB69-23CF-44E3-9099-C40C66FF867C}">
                    <a14:compatExt spid="_x0000_s45077"/>
                  </a:ext>
                  <a:ext uri="{FF2B5EF4-FFF2-40B4-BE49-F238E27FC236}">
                    <a16:creationId xmlns:a16="http://schemas.microsoft.com/office/drawing/2014/main" id="{00000000-0008-0000-0400-000015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078" name="Check Box 22" hidden="1">
                <a:extLst>
                  <a:ext uri="{63B3BB69-23CF-44E3-9099-C40C66FF867C}">
                    <a14:compatExt spid="_x0000_s45078"/>
                  </a:ext>
                  <a:ext uri="{FF2B5EF4-FFF2-40B4-BE49-F238E27FC236}">
                    <a16:creationId xmlns:a16="http://schemas.microsoft.com/office/drawing/2014/main" id="{00000000-0008-0000-0400-000016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xdr:row>
          <xdr:rowOff>0</xdr:rowOff>
        </xdr:from>
        <xdr:to>
          <xdr:col>3</xdr:col>
          <xdr:colOff>1066800</xdr:colOff>
          <xdr:row>29</xdr:row>
          <xdr:rowOff>28575</xdr:rowOff>
        </xdr:to>
        <xdr:grpSp>
          <xdr:nvGrpSpPr>
            <xdr:cNvPr id="35" name="Group 34">
              <a:extLst>
                <a:ext uri="{FF2B5EF4-FFF2-40B4-BE49-F238E27FC236}">
                  <a16:creationId xmlns:a16="http://schemas.microsoft.com/office/drawing/2014/main" id="{00000000-0008-0000-0400-000023000000}"/>
                </a:ext>
              </a:extLst>
            </xdr:cNvPr>
            <xdr:cNvGrpSpPr/>
          </xdr:nvGrpSpPr>
          <xdr:grpSpPr>
            <a:xfrm>
              <a:off x="3435350" y="12757150"/>
              <a:ext cx="1066800" cy="282575"/>
              <a:chOff x="3057525" y="5286375"/>
              <a:chExt cx="1066800" cy="219075"/>
            </a:xfrm>
          </xdr:grpSpPr>
          <xdr:sp macro="" textlink="">
            <xdr:nvSpPr>
              <xdr:cNvPr id="45079" name="Check Box 23" hidden="1">
                <a:extLst>
                  <a:ext uri="{63B3BB69-23CF-44E3-9099-C40C66FF867C}">
                    <a14:compatExt spid="_x0000_s45079"/>
                  </a:ext>
                  <a:ext uri="{FF2B5EF4-FFF2-40B4-BE49-F238E27FC236}">
                    <a16:creationId xmlns:a16="http://schemas.microsoft.com/office/drawing/2014/main" id="{00000000-0008-0000-0400-000017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080" name="Check Box 24" hidden="1">
                <a:extLst>
                  <a:ext uri="{63B3BB69-23CF-44E3-9099-C40C66FF867C}">
                    <a14:compatExt spid="_x0000_s45080"/>
                  </a:ext>
                  <a:ext uri="{FF2B5EF4-FFF2-40B4-BE49-F238E27FC236}">
                    <a16:creationId xmlns:a16="http://schemas.microsoft.com/office/drawing/2014/main" id="{00000000-0008-0000-0400-000018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3</xdr:col>
          <xdr:colOff>1066800</xdr:colOff>
          <xdr:row>29</xdr:row>
          <xdr:rowOff>219075</xdr:rowOff>
        </xdr:to>
        <xdr:grpSp>
          <xdr:nvGrpSpPr>
            <xdr:cNvPr id="38" name="Group 37">
              <a:extLst>
                <a:ext uri="{FF2B5EF4-FFF2-40B4-BE49-F238E27FC236}">
                  <a16:creationId xmlns:a16="http://schemas.microsoft.com/office/drawing/2014/main" id="{00000000-0008-0000-0400-000026000000}"/>
                </a:ext>
              </a:extLst>
            </xdr:cNvPr>
            <xdr:cNvGrpSpPr/>
          </xdr:nvGrpSpPr>
          <xdr:grpSpPr>
            <a:xfrm>
              <a:off x="3435350" y="13011150"/>
              <a:ext cx="1066800" cy="219075"/>
              <a:chOff x="3057525" y="5286375"/>
              <a:chExt cx="1066800" cy="219075"/>
            </a:xfrm>
          </xdr:grpSpPr>
          <xdr:sp macro="" textlink="">
            <xdr:nvSpPr>
              <xdr:cNvPr id="45081" name="Check Box 25" hidden="1">
                <a:extLst>
                  <a:ext uri="{63B3BB69-23CF-44E3-9099-C40C66FF867C}">
                    <a14:compatExt spid="_x0000_s45081"/>
                  </a:ext>
                  <a:ext uri="{FF2B5EF4-FFF2-40B4-BE49-F238E27FC236}">
                    <a16:creationId xmlns:a16="http://schemas.microsoft.com/office/drawing/2014/main" id="{00000000-0008-0000-0400-000019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082" name="Check Box 26" hidden="1">
                <a:extLst>
                  <a:ext uri="{63B3BB69-23CF-44E3-9099-C40C66FF867C}">
                    <a14:compatExt spid="_x0000_s45082"/>
                  </a:ext>
                  <a:ext uri="{FF2B5EF4-FFF2-40B4-BE49-F238E27FC236}">
                    <a16:creationId xmlns:a16="http://schemas.microsoft.com/office/drawing/2014/main" id="{00000000-0008-0000-0400-00001A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xdr:row>
          <xdr:rowOff>0</xdr:rowOff>
        </xdr:from>
        <xdr:to>
          <xdr:col>3</xdr:col>
          <xdr:colOff>1066800</xdr:colOff>
          <xdr:row>31</xdr:row>
          <xdr:rowOff>28575</xdr:rowOff>
        </xdr:to>
        <xdr:grpSp>
          <xdr:nvGrpSpPr>
            <xdr:cNvPr id="41" name="Group 40">
              <a:extLst>
                <a:ext uri="{FF2B5EF4-FFF2-40B4-BE49-F238E27FC236}">
                  <a16:creationId xmlns:a16="http://schemas.microsoft.com/office/drawing/2014/main" id="{00000000-0008-0000-0400-000029000000}"/>
                </a:ext>
              </a:extLst>
            </xdr:cNvPr>
            <xdr:cNvGrpSpPr/>
          </xdr:nvGrpSpPr>
          <xdr:grpSpPr>
            <a:xfrm>
              <a:off x="3435350" y="14579600"/>
              <a:ext cx="1066800" cy="282575"/>
              <a:chOff x="3057525" y="5286375"/>
              <a:chExt cx="1066800" cy="219075"/>
            </a:xfrm>
          </xdr:grpSpPr>
          <xdr:sp macro="" textlink="">
            <xdr:nvSpPr>
              <xdr:cNvPr id="45083" name="Check Box 27" hidden="1">
                <a:extLst>
                  <a:ext uri="{63B3BB69-23CF-44E3-9099-C40C66FF867C}">
                    <a14:compatExt spid="_x0000_s45083"/>
                  </a:ext>
                  <a:ext uri="{FF2B5EF4-FFF2-40B4-BE49-F238E27FC236}">
                    <a16:creationId xmlns:a16="http://schemas.microsoft.com/office/drawing/2014/main" id="{00000000-0008-0000-0400-00001B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084" name="Check Box 28" hidden="1">
                <a:extLst>
                  <a:ext uri="{63B3BB69-23CF-44E3-9099-C40C66FF867C}">
                    <a14:compatExt spid="_x0000_s45084"/>
                  </a:ext>
                  <a:ext uri="{FF2B5EF4-FFF2-40B4-BE49-F238E27FC236}">
                    <a16:creationId xmlns:a16="http://schemas.microsoft.com/office/drawing/2014/main" id="{00000000-0008-0000-0400-00001C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31</xdr:row>
          <xdr:rowOff>0</xdr:rowOff>
        </xdr:from>
        <xdr:to>
          <xdr:col>3</xdr:col>
          <xdr:colOff>1066800</xdr:colOff>
          <xdr:row>32</xdr:row>
          <xdr:rowOff>28575</xdr:rowOff>
        </xdr:to>
        <xdr:grpSp>
          <xdr:nvGrpSpPr>
            <xdr:cNvPr id="44" name="Group 43">
              <a:extLst>
                <a:ext uri="{FF2B5EF4-FFF2-40B4-BE49-F238E27FC236}">
                  <a16:creationId xmlns:a16="http://schemas.microsoft.com/office/drawing/2014/main" id="{00000000-0008-0000-0400-00002C000000}"/>
                </a:ext>
              </a:extLst>
            </xdr:cNvPr>
            <xdr:cNvGrpSpPr/>
          </xdr:nvGrpSpPr>
          <xdr:grpSpPr>
            <a:xfrm>
              <a:off x="3435350" y="14833600"/>
              <a:ext cx="1066800" cy="282575"/>
              <a:chOff x="3057525" y="5286375"/>
              <a:chExt cx="1066800" cy="219075"/>
            </a:xfrm>
          </xdr:grpSpPr>
          <xdr:sp macro="" textlink="">
            <xdr:nvSpPr>
              <xdr:cNvPr id="45085" name="Check Box 29" hidden="1">
                <a:extLst>
                  <a:ext uri="{63B3BB69-23CF-44E3-9099-C40C66FF867C}">
                    <a14:compatExt spid="_x0000_s45085"/>
                  </a:ext>
                  <a:ext uri="{FF2B5EF4-FFF2-40B4-BE49-F238E27FC236}">
                    <a16:creationId xmlns:a16="http://schemas.microsoft.com/office/drawing/2014/main" id="{00000000-0008-0000-0400-00001D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086" name="Check Box 30" hidden="1">
                <a:extLst>
                  <a:ext uri="{63B3BB69-23CF-44E3-9099-C40C66FF867C}">
                    <a14:compatExt spid="_x0000_s45086"/>
                  </a:ext>
                  <a:ext uri="{FF2B5EF4-FFF2-40B4-BE49-F238E27FC236}">
                    <a16:creationId xmlns:a16="http://schemas.microsoft.com/office/drawing/2014/main" id="{00000000-0008-0000-0400-00001E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32</xdr:row>
          <xdr:rowOff>0</xdr:rowOff>
        </xdr:from>
        <xdr:to>
          <xdr:col>3</xdr:col>
          <xdr:colOff>1066800</xdr:colOff>
          <xdr:row>33</xdr:row>
          <xdr:rowOff>28575</xdr:rowOff>
        </xdr:to>
        <xdr:grpSp>
          <xdr:nvGrpSpPr>
            <xdr:cNvPr id="47" name="Group 46">
              <a:extLst>
                <a:ext uri="{FF2B5EF4-FFF2-40B4-BE49-F238E27FC236}">
                  <a16:creationId xmlns:a16="http://schemas.microsoft.com/office/drawing/2014/main" id="{00000000-0008-0000-0400-00002F000000}"/>
                </a:ext>
              </a:extLst>
            </xdr:cNvPr>
            <xdr:cNvGrpSpPr/>
          </xdr:nvGrpSpPr>
          <xdr:grpSpPr>
            <a:xfrm>
              <a:off x="3435350" y="15087600"/>
              <a:ext cx="1066800" cy="282575"/>
              <a:chOff x="3057525" y="5286375"/>
              <a:chExt cx="1066800" cy="219075"/>
            </a:xfrm>
          </xdr:grpSpPr>
          <xdr:sp macro="" textlink="">
            <xdr:nvSpPr>
              <xdr:cNvPr id="45087" name="Check Box 31" hidden="1">
                <a:extLst>
                  <a:ext uri="{63B3BB69-23CF-44E3-9099-C40C66FF867C}">
                    <a14:compatExt spid="_x0000_s45087"/>
                  </a:ext>
                  <a:ext uri="{FF2B5EF4-FFF2-40B4-BE49-F238E27FC236}">
                    <a16:creationId xmlns:a16="http://schemas.microsoft.com/office/drawing/2014/main" id="{00000000-0008-0000-0400-00001F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088" name="Check Box 32" hidden="1">
                <a:extLst>
                  <a:ext uri="{63B3BB69-23CF-44E3-9099-C40C66FF867C}">
                    <a14:compatExt spid="_x0000_s45088"/>
                  </a:ext>
                  <a:ext uri="{FF2B5EF4-FFF2-40B4-BE49-F238E27FC236}">
                    <a16:creationId xmlns:a16="http://schemas.microsoft.com/office/drawing/2014/main" id="{00000000-0008-0000-0400-000020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32</xdr:row>
          <xdr:rowOff>0</xdr:rowOff>
        </xdr:from>
        <xdr:to>
          <xdr:col>4</xdr:col>
          <xdr:colOff>1066800</xdr:colOff>
          <xdr:row>33</xdr:row>
          <xdr:rowOff>28575</xdr:rowOff>
        </xdr:to>
        <xdr:grpSp>
          <xdr:nvGrpSpPr>
            <xdr:cNvPr id="50" name="Group 49">
              <a:extLst>
                <a:ext uri="{FF2B5EF4-FFF2-40B4-BE49-F238E27FC236}">
                  <a16:creationId xmlns:a16="http://schemas.microsoft.com/office/drawing/2014/main" id="{00000000-0008-0000-0400-000032000000}"/>
                </a:ext>
              </a:extLst>
            </xdr:cNvPr>
            <xdr:cNvGrpSpPr/>
          </xdr:nvGrpSpPr>
          <xdr:grpSpPr>
            <a:xfrm>
              <a:off x="5797550" y="15087600"/>
              <a:ext cx="1066800" cy="282575"/>
              <a:chOff x="3057525" y="5286375"/>
              <a:chExt cx="1066800" cy="219075"/>
            </a:xfrm>
          </xdr:grpSpPr>
          <xdr:sp macro="" textlink="">
            <xdr:nvSpPr>
              <xdr:cNvPr id="45089" name="Check Box 33" hidden="1">
                <a:extLst>
                  <a:ext uri="{63B3BB69-23CF-44E3-9099-C40C66FF867C}">
                    <a14:compatExt spid="_x0000_s45089"/>
                  </a:ext>
                  <a:ext uri="{FF2B5EF4-FFF2-40B4-BE49-F238E27FC236}">
                    <a16:creationId xmlns:a16="http://schemas.microsoft.com/office/drawing/2014/main" id="{00000000-0008-0000-0400-000021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090" name="Check Box 34" hidden="1">
                <a:extLst>
                  <a:ext uri="{63B3BB69-23CF-44E3-9099-C40C66FF867C}">
                    <a14:compatExt spid="_x0000_s45090"/>
                  </a:ext>
                  <a:ext uri="{FF2B5EF4-FFF2-40B4-BE49-F238E27FC236}">
                    <a16:creationId xmlns:a16="http://schemas.microsoft.com/office/drawing/2014/main" id="{00000000-0008-0000-0400-000022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4</xdr:col>
          <xdr:colOff>1066800</xdr:colOff>
          <xdr:row>32</xdr:row>
          <xdr:rowOff>28575</xdr:rowOff>
        </xdr:to>
        <xdr:grpSp>
          <xdr:nvGrpSpPr>
            <xdr:cNvPr id="53" name="Group 52">
              <a:extLst>
                <a:ext uri="{FF2B5EF4-FFF2-40B4-BE49-F238E27FC236}">
                  <a16:creationId xmlns:a16="http://schemas.microsoft.com/office/drawing/2014/main" id="{00000000-0008-0000-0400-000035000000}"/>
                </a:ext>
              </a:extLst>
            </xdr:cNvPr>
            <xdr:cNvGrpSpPr/>
          </xdr:nvGrpSpPr>
          <xdr:grpSpPr>
            <a:xfrm>
              <a:off x="5797550" y="14833600"/>
              <a:ext cx="1066800" cy="282575"/>
              <a:chOff x="3057525" y="5286375"/>
              <a:chExt cx="1066800" cy="219075"/>
            </a:xfrm>
          </xdr:grpSpPr>
          <xdr:sp macro="" textlink="">
            <xdr:nvSpPr>
              <xdr:cNvPr id="45091" name="Check Box 35" hidden="1">
                <a:extLst>
                  <a:ext uri="{63B3BB69-23CF-44E3-9099-C40C66FF867C}">
                    <a14:compatExt spid="_x0000_s45091"/>
                  </a:ext>
                  <a:ext uri="{FF2B5EF4-FFF2-40B4-BE49-F238E27FC236}">
                    <a16:creationId xmlns:a16="http://schemas.microsoft.com/office/drawing/2014/main" id="{00000000-0008-0000-0400-000023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092" name="Check Box 36" hidden="1">
                <a:extLst>
                  <a:ext uri="{63B3BB69-23CF-44E3-9099-C40C66FF867C}">
                    <a14:compatExt spid="_x0000_s45092"/>
                  </a:ext>
                  <a:ext uri="{FF2B5EF4-FFF2-40B4-BE49-F238E27FC236}">
                    <a16:creationId xmlns:a16="http://schemas.microsoft.com/office/drawing/2014/main" id="{00000000-0008-0000-0400-000024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4</xdr:col>
          <xdr:colOff>1066800</xdr:colOff>
          <xdr:row>31</xdr:row>
          <xdr:rowOff>28575</xdr:rowOff>
        </xdr:to>
        <xdr:grpSp>
          <xdr:nvGrpSpPr>
            <xdr:cNvPr id="56" name="Group 55">
              <a:extLst>
                <a:ext uri="{FF2B5EF4-FFF2-40B4-BE49-F238E27FC236}">
                  <a16:creationId xmlns:a16="http://schemas.microsoft.com/office/drawing/2014/main" id="{00000000-0008-0000-0400-000038000000}"/>
                </a:ext>
              </a:extLst>
            </xdr:cNvPr>
            <xdr:cNvGrpSpPr/>
          </xdr:nvGrpSpPr>
          <xdr:grpSpPr>
            <a:xfrm>
              <a:off x="5797550" y="14579600"/>
              <a:ext cx="1066800" cy="282575"/>
              <a:chOff x="3057525" y="5286375"/>
              <a:chExt cx="1066800" cy="219075"/>
            </a:xfrm>
          </xdr:grpSpPr>
          <xdr:sp macro="" textlink="">
            <xdr:nvSpPr>
              <xdr:cNvPr id="45093" name="Check Box 37" hidden="1">
                <a:extLst>
                  <a:ext uri="{63B3BB69-23CF-44E3-9099-C40C66FF867C}">
                    <a14:compatExt spid="_x0000_s45093"/>
                  </a:ext>
                  <a:ext uri="{FF2B5EF4-FFF2-40B4-BE49-F238E27FC236}">
                    <a16:creationId xmlns:a16="http://schemas.microsoft.com/office/drawing/2014/main" id="{00000000-0008-0000-0400-000025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094" name="Check Box 38" hidden="1">
                <a:extLst>
                  <a:ext uri="{63B3BB69-23CF-44E3-9099-C40C66FF867C}">
                    <a14:compatExt spid="_x0000_s45094"/>
                  </a:ext>
                  <a:ext uri="{FF2B5EF4-FFF2-40B4-BE49-F238E27FC236}">
                    <a16:creationId xmlns:a16="http://schemas.microsoft.com/office/drawing/2014/main" id="{00000000-0008-0000-0400-000026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0</xdr:rowOff>
        </xdr:from>
        <xdr:to>
          <xdr:col>4</xdr:col>
          <xdr:colOff>1066800</xdr:colOff>
          <xdr:row>29</xdr:row>
          <xdr:rowOff>219075</xdr:rowOff>
        </xdr:to>
        <xdr:grpSp>
          <xdr:nvGrpSpPr>
            <xdr:cNvPr id="59" name="Group 58">
              <a:extLst>
                <a:ext uri="{FF2B5EF4-FFF2-40B4-BE49-F238E27FC236}">
                  <a16:creationId xmlns:a16="http://schemas.microsoft.com/office/drawing/2014/main" id="{00000000-0008-0000-0400-00003B000000}"/>
                </a:ext>
              </a:extLst>
            </xdr:cNvPr>
            <xdr:cNvGrpSpPr/>
          </xdr:nvGrpSpPr>
          <xdr:grpSpPr>
            <a:xfrm>
              <a:off x="5797550" y="13011150"/>
              <a:ext cx="1066800" cy="219075"/>
              <a:chOff x="3057525" y="5286375"/>
              <a:chExt cx="1066800" cy="219075"/>
            </a:xfrm>
          </xdr:grpSpPr>
          <xdr:sp macro="" textlink="">
            <xdr:nvSpPr>
              <xdr:cNvPr id="45095" name="Check Box 39" hidden="1">
                <a:extLst>
                  <a:ext uri="{63B3BB69-23CF-44E3-9099-C40C66FF867C}">
                    <a14:compatExt spid="_x0000_s45095"/>
                  </a:ext>
                  <a:ext uri="{FF2B5EF4-FFF2-40B4-BE49-F238E27FC236}">
                    <a16:creationId xmlns:a16="http://schemas.microsoft.com/office/drawing/2014/main" id="{00000000-0008-0000-0400-000027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096" name="Check Box 40" hidden="1">
                <a:extLst>
                  <a:ext uri="{63B3BB69-23CF-44E3-9099-C40C66FF867C}">
                    <a14:compatExt spid="_x0000_s45096"/>
                  </a:ext>
                  <a:ext uri="{FF2B5EF4-FFF2-40B4-BE49-F238E27FC236}">
                    <a16:creationId xmlns:a16="http://schemas.microsoft.com/office/drawing/2014/main" id="{00000000-0008-0000-0400-000028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0</xdr:rowOff>
        </xdr:from>
        <xdr:to>
          <xdr:col>4</xdr:col>
          <xdr:colOff>1066800</xdr:colOff>
          <xdr:row>29</xdr:row>
          <xdr:rowOff>28575</xdr:rowOff>
        </xdr:to>
        <xdr:grpSp>
          <xdr:nvGrpSpPr>
            <xdr:cNvPr id="62" name="Group 61">
              <a:extLst>
                <a:ext uri="{FF2B5EF4-FFF2-40B4-BE49-F238E27FC236}">
                  <a16:creationId xmlns:a16="http://schemas.microsoft.com/office/drawing/2014/main" id="{00000000-0008-0000-0400-00003E000000}"/>
                </a:ext>
              </a:extLst>
            </xdr:cNvPr>
            <xdr:cNvGrpSpPr/>
          </xdr:nvGrpSpPr>
          <xdr:grpSpPr>
            <a:xfrm>
              <a:off x="5797550" y="12757150"/>
              <a:ext cx="1066800" cy="282575"/>
              <a:chOff x="3057525" y="5286375"/>
              <a:chExt cx="1066800" cy="219075"/>
            </a:xfrm>
          </xdr:grpSpPr>
          <xdr:sp macro="" textlink="">
            <xdr:nvSpPr>
              <xdr:cNvPr id="45097" name="Check Box 41" hidden="1">
                <a:extLst>
                  <a:ext uri="{63B3BB69-23CF-44E3-9099-C40C66FF867C}">
                    <a14:compatExt spid="_x0000_s45097"/>
                  </a:ext>
                  <a:ext uri="{FF2B5EF4-FFF2-40B4-BE49-F238E27FC236}">
                    <a16:creationId xmlns:a16="http://schemas.microsoft.com/office/drawing/2014/main" id="{00000000-0008-0000-0400-000029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098" name="Check Box 42" hidden="1">
                <a:extLst>
                  <a:ext uri="{63B3BB69-23CF-44E3-9099-C40C66FF867C}">
                    <a14:compatExt spid="_x0000_s45098"/>
                  </a:ext>
                  <a:ext uri="{FF2B5EF4-FFF2-40B4-BE49-F238E27FC236}">
                    <a16:creationId xmlns:a16="http://schemas.microsoft.com/office/drawing/2014/main" id="{00000000-0008-0000-0400-00002A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27</xdr:row>
          <xdr:rowOff>0</xdr:rowOff>
        </xdr:from>
        <xdr:to>
          <xdr:col>4</xdr:col>
          <xdr:colOff>1066800</xdr:colOff>
          <xdr:row>28</xdr:row>
          <xdr:rowOff>28575</xdr:rowOff>
        </xdr:to>
        <xdr:grpSp>
          <xdr:nvGrpSpPr>
            <xdr:cNvPr id="65" name="Group 64">
              <a:extLst>
                <a:ext uri="{FF2B5EF4-FFF2-40B4-BE49-F238E27FC236}">
                  <a16:creationId xmlns:a16="http://schemas.microsoft.com/office/drawing/2014/main" id="{00000000-0008-0000-0400-000041000000}"/>
                </a:ext>
              </a:extLst>
            </xdr:cNvPr>
            <xdr:cNvGrpSpPr/>
          </xdr:nvGrpSpPr>
          <xdr:grpSpPr>
            <a:xfrm>
              <a:off x="5797550" y="12179300"/>
              <a:ext cx="1066800" cy="606425"/>
              <a:chOff x="3057525" y="5286375"/>
              <a:chExt cx="1066800" cy="219075"/>
            </a:xfrm>
          </xdr:grpSpPr>
          <xdr:sp macro="" textlink="">
            <xdr:nvSpPr>
              <xdr:cNvPr id="45099" name="Check Box 43" hidden="1">
                <a:extLst>
                  <a:ext uri="{63B3BB69-23CF-44E3-9099-C40C66FF867C}">
                    <a14:compatExt spid="_x0000_s45099"/>
                  </a:ext>
                  <a:ext uri="{FF2B5EF4-FFF2-40B4-BE49-F238E27FC236}">
                    <a16:creationId xmlns:a16="http://schemas.microsoft.com/office/drawing/2014/main" id="{00000000-0008-0000-0400-00002B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100" name="Check Box 44" hidden="1">
                <a:extLst>
                  <a:ext uri="{63B3BB69-23CF-44E3-9099-C40C66FF867C}">
                    <a14:compatExt spid="_x0000_s45100"/>
                  </a:ext>
                  <a:ext uri="{FF2B5EF4-FFF2-40B4-BE49-F238E27FC236}">
                    <a16:creationId xmlns:a16="http://schemas.microsoft.com/office/drawing/2014/main" id="{00000000-0008-0000-0400-00002C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26</xdr:row>
          <xdr:rowOff>0</xdr:rowOff>
        </xdr:from>
        <xdr:to>
          <xdr:col>4</xdr:col>
          <xdr:colOff>1066800</xdr:colOff>
          <xdr:row>27</xdr:row>
          <xdr:rowOff>28575</xdr:rowOff>
        </xdr:to>
        <xdr:grpSp>
          <xdr:nvGrpSpPr>
            <xdr:cNvPr id="68" name="Group 67">
              <a:extLst>
                <a:ext uri="{FF2B5EF4-FFF2-40B4-BE49-F238E27FC236}">
                  <a16:creationId xmlns:a16="http://schemas.microsoft.com/office/drawing/2014/main" id="{00000000-0008-0000-0400-000044000000}"/>
                </a:ext>
              </a:extLst>
            </xdr:cNvPr>
            <xdr:cNvGrpSpPr/>
          </xdr:nvGrpSpPr>
          <xdr:grpSpPr>
            <a:xfrm>
              <a:off x="5797550" y="11791950"/>
              <a:ext cx="1066800" cy="415925"/>
              <a:chOff x="3057525" y="5286375"/>
              <a:chExt cx="1066800" cy="219075"/>
            </a:xfrm>
          </xdr:grpSpPr>
          <xdr:sp macro="" textlink="">
            <xdr:nvSpPr>
              <xdr:cNvPr id="45101" name="Check Box 45" hidden="1">
                <a:extLst>
                  <a:ext uri="{63B3BB69-23CF-44E3-9099-C40C66FF867C}">
                    <a14:compatExt spid="_x0000_s45101"/>
                  </a:ext>
                  <a:ext uri="{FF2B5EF4-FFF2-40B4-BE49-F238E27FC236}">
                    <a16:creationId xmlns:a16="http://schemas.microsoft.com/office/drawing/2014/main" id="{00000000-0008-0000-0400-00002D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102" name="Check Box 46" hidden="1">
                <a:extLst>
                  <a:ext uri="{63B3BB69-23CF-44E3-9099-C40C66FF867C}">
                    <a14:compatExt spid="_x0000_s45102"/>
                  </a:ext>
                  <a:ext uri="{FF2B5EF4-FFF2-40B4-BE49-F238E27FC236}">
                    <a16:creationId xmlns:a16="http://schemas.microsoft.com/office/drawing/2014/main" id="{00000000-0008-0000-0400-00002E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0</xdr:rowOff>
        </xdr:from>
        <xdr:to>
          <xdr:col>4</xdr:col>
          <xdr:colOff>1066800</xdr:colOff>
          <xdr:row>26</xdr:row>
          <xdr:rowOff>28575</xdr:rowOff>
        </xdr:to>
        <xdr:grpSp>
          <xdr:nvGrpSpPr>
            <xdr:cNvPr id="71" name="Group 70">
              <a:extLst>
                <a:ext uri="{FF2B5EF4-FFF2-40B4-BE49-F238E27FC236}">
                  <a16:creationId xmlns:a16="http://schemas.microsoft.com/office/drawing/2014/main" id="{00000000-0008-0000-0400-000047000000}"/>
                </a:ext>
              </a:extLst>
            </xdr:cNvPr>
            <xdr:cNvGrpSpPr/>
          </xdr:nvGrpSpPr>
          <xdr:grpSpPr>
            <a:xfrm>
              <a:off x="5797550" y="11537950"/>
              <a:ext cx="1066800" cy="282575"/>
              <a:chOff x="3057525" y="5286375"/>
              <a:chExt cx="1066800" cy="219075"/>
            </a:xfrm>
          </xdr:grpSpPr>
          <xdr:sp macro="" textlink="">
            <xdr:nvSpPr>
              <xdr:cNvPr id="45103" name="Check Box 47" hidden="1">
                <a:extLst>
                  <a:ext uri="{63B3BB69-23CF-44E3-9099-C40C66FF867C}">
                    <a14:compatExt spid="_x0000_s45103"/>
                  </a:ext>
                  <a:ext uri="{FF2B5EF4-FFF2-40B4-BE49-F238E27FC236}">
                    <a16:creationId xmlns:a16="http://schemas.microsoft.com/office/drawing/2014/main" id="{00000000-0008-0000-0400-00002F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104" name="Check Box 48" hidden="1">
                <a:extLst>
                  <a:ext uri="{63B3BB69-23CF-44E3-9099-C40C66FF867C}">
                    <a14:compatExt spid="_x0000_s45104"/>
                  </a:ext>
                  <a:ext uri="{FF2B5EF4-FFF2-40B4-BE49-F238E27FC236}">
                    <a16:creationId xmlns:a16="http://schemas.microsoft.com/office/drawing/2014/main" id="{00000000-0008-0000-0400-000030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74" name="Group 73">
              <a:extLst>
                <a:ext uri="{FF2B5EF4-FFF2-40B4-BE49-F238E27FC236}">
                  <a16:creationId xmlns:a16="http://schemas.microsoft.com/office/drawing/2014/main" id="{00000000-0008-0000-0400-00004A000000}"/>
                </a:ext>
              </a:extLst>
            </xdr:cNvPr>
            <xdr:cNvGrpSpPr/>
          </xdr:nvGrpSpPr>
          <xdr:grpSpPr>
            <a:xfrm>
              <a:off x="5797550" y="11283950"/>
              <a:ext cx="1066800" cy="282575"/>
              <a:chOff x="3057525" y="5286375"/>
              <a:chExt cx="1066800" cy="219075"/>
            </a:xfrm>
          </xdr:grpSpPr>
          <xdr:sp macro="" textlink="">
            <xdr:nvSpPr>
              <xdr:cNvPr id="45105" name="Check Box 49" hidden="1">
                <a:extLst>
                  <a:ext uri="{63B3BB69-23CF-44E3-9099-C40C66FF867C}">
                    <a14:compatExt spid="_x0000_s45105"/>
                  </a:ext>
                  <a:ext uri="{FF2B5EF4-FFF2-40B4-BE49-F238E27FC236}">
                    <a16:creationId xmlns:a16="http://schemas.microsoft.com/office/drawing/2014/main" id="{00000000-0008-0000-0400-000031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106" name="Check Box 50" hidden="1">
                <a:extLst>
                  <a:ext uri="{63B3BB69-23CF-44E3-9099-C40C66FF867C}">
                    <a14:compatExt spid="_x0000_s45106"/>
                  </a:ext>
                  <a:ext uri="{FF2B5EF4-FFF2-40B4-BE49-F238E27FC236}">
                    <a16:creationId xmlns:a16="http://schemas.microsoft.com/office/drawing/2014/main" id="{00000000-0008-0000-0400-000032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77" name="Group 76">
              <a:extLst>
                <a:ext uri="{FF2B5EF4-FFF2-40B4-BE49-F238E27FC236}">
                  <a16:creationId xmlns:a16="http://schemas.microsoft.com/office/drawing/2014/main" id="{00000000-0008-0000-0400-00004D000000}"/>
                </a:ext>
              </a:extLst>
            </xdr:cNvPr>
            <xdr:cNvGrpSpPr/>
          </xdr:nvGrpSpPr>
          <xdr:grpSpPr>
            <a:xfrm>
              <a:off x="5797550" y="11029950"/>
              <a:ext cx="1066800" cy="282575"/>
              <a:chOff x="3057525" y="5286375"/>
              <a:chExt cx="1066800" cy="219075"/>
            </a:xfrm>
          </xdr:grpSpPr>
          <xdr:sp macro="" textlink="">
            <xdr:nvSpPr>
              <xdr:cNvPr id="45107" name="Check Box 51" hidden="1">
                <a:extLst>
                  <a:ext uri="{63B3BB69-23CF-44E3-9099-C40C66FF867C}">
                    <a14:compatExt spid="_x0000_s45107"/>
                  </a:ext>
                  <a:ext uri="{FF2B5EF4-FFF2-40B4-BE49-F238E27FC236}">
                    <a16:creationId xmlns:a16="http://schemas.microsoft.com/office/drawing/2014/main" id="{00000000-0008-0000-0400-000033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108" name="Check Box 52" hidden="1">
                <a:extLst>
                  <a:ext uri="{63B3BB69-23CF-44E3-9099-C40C66FF867C}">
                    <a14:compatExt spid="_x0000_s45108"/>
                  </a:ext>
                  <a:ext uri="{FF2B5EF4-FFF2-40B4-BE49-F238E27FC236}">
                    <a16:creationId xmlns:a16="http://schemas.microsoft.com/office/drawing/2014/main" id="{00000000-0008-0000-0400-000034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22</xdr:row>
          <xdr:rowOff>219075</xdr:rowOff>
        </xdr:to>
        <xdr:grpSp>
          <xdr:nvGrpSpPr>
            <xdr:cNvPr id="80" name="Group 79">
              <a:extLst>
                <a:ext uri="{FF2B5EF4-FFF2-40B4-BE49-F238E27FC236}">
                  <a16:creationId xmlns:a16="http://schemas.microsoft.com/office/drawing/2014/main" id="{00000000-0008-0000-0400-000050000000}"/>
                </a:ext>
              </a:extLst>
            </xdr:cNvPr>
            <xdr:cNvGrpSpPr/>
          </xdr:nvGrpSpPr>
          <xdr:grpSpPr>
            <a:xfrm>
              <a:off x="5797550" y="10775950"/>
              <a:ext cx="1066800" cy="219075"/>
              <a:chOff x="3057525" y="5286375"/>
              <a:chExt cx="1066800" cy="219075"/>
            </a:xfrm>
          </xdr:grpSpPr>
          <xdr:sp macro="" textlink="">
            <xdr:nvSpPr>
              <xdr:cNvPr id="45109" name="Check Box 53" hidden="1">
                <a:extLst>
                  <a:ext uri="{63B3BB69-23CF-44E3-9099-C40C66FF867C}">
                    <a14:compatExt spid="_x0000_s45109"/>
                  </a:ext>
                  <a:ext uri="{FF2B5EF4-FFF2-40B4-BE49-F238E27FC236}">
                    <a16:creationId xmlns:a16="http://schemas.microsoft.com/office/drawing/2014/main" id="{00000000-0008-0000-0400-000035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110" name="Check Box 54" hidden="1">
                <a:extLst>
                  <a:ext uri="{63B3BB69-23CF-44E3-9099-C40C66FF867C}">
                    <a14:compatExt spid="_x0000_s45110"/>
                  </a:ext>
                  <a:ext uri="{FF2B5EF4-FFF2-40B4-BE49-F238E27FC236}">
                    <a16:creationId xmlns:a16="http://schemas.microsoft.com/office/drawing/2014/main" id="{00000000-0008-0000-0400-000036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83" name="Group 82">
              <a:extLst>
                <a:ext uri="{FF2B5EF4-FFF2-40B4-BE49-F238E27FC236}">
                  <a16:creationId xmlns:a16="http://schemas.microsoft.com/office/drawing/2014/main" id="{00000000-0008-0000-0400-000053000000}"/>
                </a:ext>
              </a:extLst>
            </xdr:cNvPr>
            <xdr:cNvGrpSpPr/>
          </xdr:nvGrpSpPr>
          <xdr:grpSpPr>
            <a:xfrm>
              <a:off x="5797550" y="10267950"/>
              <a:ext cx="1066800" cy="282575"/>
              <a:chOff x="3057525" y="5286375"/>
              <a:chExt cx="1066800" cy="219075"/>
            </a:xfrm>
          </xdr:grpSpPr>
          <xdr:sp macro="" textlink="">
            <xdr:nvSpPr>
              <xdr:cNvPr id="45111" name="Check Box 55" hidden="1">
                <a:extLst>
                  <a:ext uri="{63B3BB69-23CF-44E3-9099-C40C66FF867C}">
                    <a14:compatExt spid="_x0000_s45111"/>
                  </a:ext>
                  <a:ext uri="{FF2B5EF4-FFF2-40B4-BE49-F238E27FC236}">
                    <a16:creationId xmlns:a16="http://schemas.microsoft.com/office/drawing/2014/main" id="{00000000-0008-0000-0400-000037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112" name="Check Box 56" hidden="1">
                <a:extLst>
                  <a:ext uri="{63B3BB69-23CF-44E3-9099-C40C66FF867C}">
                    <a14:compatExt spid="_x0000_s45112"/>
                  </a:ext>
                  <a:ext uri="{FF2B5EF4-FFF2-40B4-BE49-F238E27FC236}">
                    <a16:creationId xmlns:a16="http://schemas.microsoft.com/office/drawing/2014/main" id="{00000000-0008-0000-0400-000038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22</xdr:row>
          <xdr:rowOff>28575</xdr:rowOff>
        </xdr:to>
        <xdr:grpSp>
          <xdr:nvGrpSpPr>
            <xdr:cNvPr id="86" name="Group 85">
              <a:extLst>
                <a:ext uri="{FF2B5EF4-FFF2-40B4-BE49-F238E27FC236}">
                  <a16:creationId xmlns:a16="http://schemas.microsoft.com/office/drawing/2014/main" id="{00000000-0008-0000-0400-000056000000}"/>
                </a:ext>
              </a:extLst>
            </xdr:cNvPr>
            <xdr:cNvGrpSpPr/>
          </xdr:nvGrpSpPr>
          <xdr:grpSpPr>
            <a:xfrm>
              <a:off x="5797550" y="10521950"/>
              <a:ext cx="1066800" cy="282575"/>
              <a:chOff x="3057525" y="5286375"/>
              <a:chExt cx="1066800" cy="219075"/>
            </a:xfrm>
          </xdr:grpSpPr>
          <xdr:sp macro="" textlink="">
            <xdr:nvSpPr>
              <xdr:cNvPr id="45113" name="Check Box 57" hidden="1">
                <a:extLst>
                  <a:ext uri="{63B3BB69-23CF-44E3-9099-C40C66FF867C}">
                    <a14:compatExt spid="_x0000_s45113"/>
                  </a:ext>
                  <a:ext uri="{FF2B5EF4-FFF2-40B4-BE49-F238E27FC236}">
                    <a16:creationId xmlns:a16="http://schemas.microsoft.com/office/drawing/2014/main" id="{00000000-0008-0000-0400-000039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114" name="Check Box 58" hidden="1">
                <a:extLst>
                  <a:ext uri="{63B3BB69-23CF-44E3-9099-C40C66FF867C}">
                    <a14:compatExt spid="_x0000_s45114"/>
                  </a:ext>
                  <a:ext uri="{FF2B5EF4-FFF2-40B4-BE49-F238E27FC236}">
                    <a16:creationId xmlns:a16="http://schemas.microsoft.com/office/drawing/2014/main" id="{00000000-0008-0000-0400-00003A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89" name="Group 88">
              <a:extLst>
                <a:ext uri="{FF2B5EF4-FFF2-40B4-BE49-F238E27FC236}">
                  <a16:creationId xmlns:a16="http://schemas.microsoft.com/office/drawing/2014/main" id="{00000000-0008-0000-0400-000059000000}"/>
                </a:ext>
              </a:extLst>
            </xdr:cNvPr>
            <xdr:cNvGrpSpPr/>
          </xdr:nvGrpSpPr>
          <xdr:grpSpPr>
            <a:xfrm>
              <a:off x="3435350" y="7283450"/>
              <a:ext cx="1066800" cy="282575"/>
              <a:chOff x="3057525" y="5286375"/>
              <a:chExt cx="1066800" cy="219075"/>
            </a:xfrm>
          </xdr:grpSpPr>
          <xdr:sp macro="" textlink="">
            <xdr:nvSpPr>
              <xdr:cNvPr id="45115" name="Check Box 59" hidden="1">
                <a:extLst>
                  <a:ext uri="{63B3BB69-23CF-44E3-9099-C40C66FF867C}">
                    <a14:compatExt spid="_x0000_s45115"/>
                  </a:ext>
                  <a:ext uri="{FF2B5EF4-FFF2-40B4-BE49-F238E27FC236}">
                    <a16:creationId xmlns:a16="http://schemas.microsoft.com/office/drawing/2014/main" id="{00000000-0008-0000-0400-00003B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116" name="Check Box 60" hidden="1">
                <a:extLst>
                  <a:ext uri="{63B3BB69-23CF-44E3-9099-C40C66FF867C}">
                    <a14:compatExt spid="_x0000_s45116"/>
                  </a:ext>
                  <a:ext uri="{FF2B5EF4-FFF2-40B4-BE49-F238E27FC236}">
                    <a16:creationId xmlns:a16="http://schemas.microsoft.com/office/drawing/2014/main" id="{00000000-0008-0000-0400-00003C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58</xdr:row>
      <xdr:rowOff>0</xdr:rowOff>
    </xdr:from>
    <xdr:to>
      <xdr:col>3</xdr:col>
      <xdr:colOff>1855304</xdr:colOff>
      <xdr:row>58</xdr:row>
      <xdr:rowOff>219075</xdr:rowOff>
    </xdr:to>
    <xdr:grpSp>
      <xdr:nvGrpSpPr>
        <xdr:cNvPr id="92" name="Group 91">
          <a:extLst>
            <a:ext uri="{FF2B5EF4-FFF2-40B4-BE49-F238E27FC236}">
              <a16:creationId xmlns:a16="http://schemas.microsoft.com/office/drawing/2014/main" id="{00000000-0008-0000-0400-00005C000000}"/>
            </a:ext>
          </a:extLst>
        </xdr:cNvPr>
        <xdr:cNvGrpSpPr/>
      </xdr:nvGrpSpPr>
      <xdr:grpSpPr>
        <a:xfrm>
          <a:off x="3435350" y="23374350"/>
          <a:ext cx="1855304" cy="219075"/>
          <a:chOff x="3048000" y="14817587"/>
          <a:chExt cx="1855304" cy="219075"/>
        </a:xfrm>
      </xdr:grpSpPr>
      <xdr:sp macro="" textlink="">
        <xdr:nvSpPr>
          <xdr:cNvPr id="93"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D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4"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5E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5"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5F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44</xdr:row>
          <xdr:rowOff>0</xdr:rowOff>
        </xdr:from>
        <xdr:to>
          <xdr:col>4</xdr:col>
          <xdr:colOff>1066800</xdr:colOff>
          <xdr:row>45</xdr:row>
          <xdr:rowOff>0</xdr:rowOff>
        </xdr:to>
        <xdr:grpSp>
          <xdr:nvGrpSpPr>
            <xdr:cNvPr id="96" name="Group 95">
              <a:extLst>
                <a:ext uri="{FF2B5EF4-FFF2-40B4-BE49-F238E27FC236}">
                  <a16:creationId xmlns:a16="http://schemas.microsoft.com/office/drawing/2014/main" id="{00000000-0008-0000-0400-000060000000}"/>
                </a:ext>
              </a:extLst>
            </xdr:cNvPr>
            <xdr:cNvGrpSpPr/>
          </xdr:nvGrpSpPr>
          <xdr:grpSpPr>
            <a:xfrm>
              <a:off x="5797550" y="18345150"/>
              <a:ext cx="1066800" cy="508000"/>
              <a:chOff x="3057525" y="5286375"/>
              <a:chExt cx="1066800" cy="219075"/>
            </a:xfrm>
          </xdr:grpSpPr>
          <xdr:sp macro="" textlink="">
            <xdr:nvSpPr>
              <xdr:cNvPr id="45117" name="Check Box 61" hidden="1">
                <a:extLst>
                  <a:ext uri="{63B3BB69-23CF-44E3-9099-C40C66FF867C}">
                    <a14:compatExt spid="_x0000_s45117"/>
                  </a:ext>
                  <a:ext uri="{FF2B5EF4-FFF2-40B4-BE49-F238E27FC236}">
                    <a16:creationId xmlns:a16="http://schemas.microsoft.com/office/drawing/2014/main" id="{00000000-0008-0000-0400-00003DB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118" name="Check Box 62" hidden="1">
                <a:extLst>
                  <a:ext uri="{63B3BB69-23CF-44E3-9099-C40C66FF867C}">
                    <a14:compatExt spid="_x0000_s45118"/>
                  </a:ext>
                  <a:ext uri="{FF2B5EF4-FFF2-40B4-BE49-F238E27FC236}">
                    <a16:creationId xmlns:a16="http://schemas.microsoft.com/office/drawing/2014/main" id="{00000000-0008-0000-0400-00003EB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58</xdr:row>
          <xdr:rowOff>161925</xdr:rowOff>
        </xdr:from>
        <xdr:to>
          <xdr:col>4</xdr:col>
          <xdr:colOff>2295525</xdr:colOff>
          <xdr:row>58</xdr:row>
          <xdr:rowOff>495300</xdr:rowOff>
        </xdr:to>
        <xdr:grpSp>
          <xdr:nvGrpSpPr>
            <xdr:cNvPr id="99" name="Group 135">
              <a:extLst>
                <a:ext uri="{FF2B5EF4-FFF2-40B4-BE49-F238E27FC236}">
                  <a16:creationId xmlns:a16="http://schemas.microsoft.com/office/drawing/2014/main" id="{00000000-0008-0000-0400-000063000000}"/>
                </a:ext>
              </a:extLst>
            </xdr:cNvPr>
            <xdr:cNvGrpSpPr>
              <a:grpSpLocks/>
            </xdr:cNvGrpSpPr>
          </xdr:nvGrpSpPr>
          <xdr:grpSpPr bwMode="auto">
            <a:xfrm>
              <a:off x="5835650" y="23536275"/>
              <a:ext cx="2257425" cy="333375"/>
              <a:chOff x="30480" y="148175"/>
              <a:chExt cx="18553" cy="2191"/>
            </a:xfrm>
          </xdr:grpSpPr>
          <xdr:sp macro="" textlink="">
            <xdr:nvSpPr>
              <xdr:cNvPr id="45119" name="Check Box 63" hidden="1">
                <a:extLst>
                  <a:ext uri="{63B3BB69-23CF-44E3-9099-C40C66FF867C}">
                    <a14:compatExt spid="_x0000_s45119"/>
                  </a:ext>
                  <a:ext uri="{FF2B5EF4-FFF2-40B4-BE49-F238E27FC236}">
                    <a16:creationId xmlns:a16="http://schemas.microsoft.com/office/drawing/2014/main" id="{00000000-0008-0000-0400-00003FB0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120" name="Check Box 64" hidden="1">
                <a:extLst>
                  <a:ext uri="{63B3BB69-23CF-44E3-9099-C40C66FF867C}">
                    <a14:compatExt spid="_x0000_s45120"/>
                  </a:ext>
                  <a:ext uri="{FF2B5EF4-FFF2-40B4-BE49-F238E27FC236}">
                    <a16:creationId xmlns:a16="http://schemas.microsoft.com/office/drawing/2014/main" id="{00000000-0008-0000-0400-000040B0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45121" name="Check Box 65" hidden="1">
                <a:extLst>
                  <a:ext uri="{63B3BB69-23CF-44E3-9099-C40C66FF867C}">
                    <a14:compatExt spid="_x0000_s45121"/>
                  </a:ext>
                  <a:ext uri="{FF2B5EF4-FFF2-40B4-BE49-F238E27FC236}">
                    <a16:creationId xmlns:a16="http://schemas.microsoft.com/office/drawing/2014/main" id="{00000000-0008-0000-0400-000041B0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67</xdr:row>
          <xdr:rowOff>0</xdr:rowOff>
        </xdr:from>
        <xdr:to>
          <xdr:col>4</xdr:col>
          <xdr:colOff>1855304</xdr:colOff>
          <xdr:row>68</xdr:row>
          <xdr:rowOff>0</xdr:rowOff>
        </xdr:to>
        <xdr:grpSp>
          <xdr:nvGrpSpPr>
            <xdr:cNvPr id="103" name="Group 102">
              <a:extLst>
                <a:ext uri="{FF2B5EF4-FFF2-40B4-BE49-F238E27FC236}">
                  <a16:creationId xmlns:a16="http://schemas.microsoft.com/office/drawing/2014/main" id="{00000000-0008-0000-0400-000067000000}"/>
                </a:ext>
              </a:extLst>
            </xdr:cNvPr>
            <xdr:cNvGrpSpPr/>
          </xdr:nvGrpSpPr>
          <xdr:grpSpPr>
            <a:xfrm>
              <a:off x="5797550" y="27520900"/>
              <a:ext cx="1855304" cy="762000"/>
              <a:chOff x="3048000" y="14817587"/>
              <a:chExt cx="1855304" cy="219075"/>
            </a:xfrm>
          </xdr:grpSpPr>
          <xdr:sp macro="" textlink="">
            <xdr:nvSpPr>
              <xdr:cNvPr id="45122" name="Check Box 66" hidden="1">
                <a:extLst>
                  <a:ext uri="{63B3BB69-23CF-44E3-9099-C40C66FF867C}">
                    <a14:compatExt spid="_x0000_s45122"/>
                  </a:ext>
                  <a:ext uri="{FF2B5EF4-FFF2-40B4-BE49-F238E27FC236}">
                    <a16:creationId xmlns:a16="http://schemas.microsoft.com/office/drawing/2014/main" id="{00000000-0008-0000-0400-000042B0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5123" name="Check Box 67" hidden="1">
                <a:extLst>
                  <a:ext uri="{63B3BB69-23CF-44E3-9099-C40C66FF867C}">
                    <a14:compatExt spid="_x0000_s45123"/>
                  </a:ext>
                  <a:ext uri="{FF2B5EF4-FFF2-40B4-BE49-F238E27FC236}">
                    <a16:creationId xmlns:a16="http://schemas.microsoft.com/office/drawing/2014/main" id="{00000000-0008-0000-0400-000043B0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45124" name="Check Box 68" hidden="1">
                <a:extLst>
                  <a:ext uri="{63B3BB69-23CF-44E3-9099-C40C66FF867C}">
                    <a14:compatExt spid="_x0000_s45124"/>
                  </a:ext>
                  <a:ext uri="{FF2B5EF4-FFF2-40B4-BE49-F238E27FC236}">
                    <a16:creationId xmlns:a16="http://schemas.microsoft.com/office/drawing/2014/main" id="{00000000-0008-0000-0400-000044B0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14</xdr:row>
          <xdr:rowOff>336550</xdr:rowOff>
        </xdr:from>
        <xdr:to>
          <xdr:col>6</xdr:col>
          <xdr:colOff>603250</xdr:colOff>
          <xdr:row>14</xdr:row>
          <xdr:rowOff>571500</xdr:rowOff>
        </xdr:to>
        <xdr:sp macro="" textlink="">
          <xdr:nvSpPr>
            <xdr:cNvPr id="45125" name="Check Box 69" hidden="1">
              <a:extLst>
                <a:ext uri="{63B3BB69-23CF-44E3-9099-C40C66FF867C}">
                  <a14:compatExt spid="_x0000_s45125"/>
                </a:ext>
                <a:ext uri="{FF2B5EF4-FFF2-40B4-BE49-F238E27FC236}">
                  <a16:creationId xmlns:a16="http://schemas.microsoft.com/office/drawing/2014/main" id="{00000000-0008-0000-0400-00004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14</xdr:row>
          <xdr:rowOff>50800</xdr:rowOff>
        </xdr:from>
        <xdr:to>
          <xdr:col>5</xdr:col>
          <xdr:colOff>2241550</xdr:colOff>
          <xdr:row>14</xdr:row>
          <xdr:rowOff>323850</xdr:rowOff>
        </xdr:to>
        <xdr:sp macro="" textlink="">
          <xdr:nvSpPr>
            <xdr:cNvPr id="45126" name="Check Box 70" hidden="1">
              <a:extLst>
                <a:ext uri="{63B3BB69-23CF-44E3-9099-C40C66FF867C}">
                  <a14:compatExt spid="_x0000_s45126"/>
                </a:ext>
                <a:ext uri="{FF2B5EF4-FFF2-40B4-BE49-F238E27FC236}">
                  <a16:creationId xmlns:a16="http://schemas.microsoft.com/office/drawing/2014/main" id="{00000000-0008-0000-0400-00004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35</xdr:row>
          <xdr:rowOff>0</xdr:rowOff>
        </xdr:from>
        <xdr:to>
          <xdr:col>5</xdr:col>
          <xdr:colOff>474179</xdr:colOff>
          <xdr:row>36</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803900" y="23190200"/>
              <a:ext cx="1833079" cy="571500"/>
              <a:chOff x="3048000" y="14817587"/>
              <a:chExt cx="1855296" cy="219075"/>
            </a:xfrm>
          </xdr:grpSpPr>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500-000001B40000}"/>
                  </a:ext>
                </a:extLst>
              </xdr:cNvPr>
              <xdr:cNvSpPr/>
            </xdr:nvSpPr>
            <xdr:spPr bwMode="auto">
              <a:xfrm>
                <a:off x="304800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500-000002B4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500-000003B40000}"/>
                  </a:ext>
                </a:extLst>
              </xdr:cNvPr>
              <xdr:cNvSpPr/>
            </xdr:nvSpPr>
            <xdr:spPr bwMode="auto">
              <a:xfrm>
                <a:off x="4105688" y="14817587"/>
                <a:ext cx="797608"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1686183</xdr:colOff>
      <xdr:row>4</xdr:row>
      <xdr:rowOff>54428</xdr:rowOff>
    </xdr:to>
    <xdr:pic>
      <xdr:nvPicPr>
        <xdr:cNvPr id="2" name="logo-image" descr="Hom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663052" cy="101781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PR2%20of%2029%20September%20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wb512518\Desktop\Copy%20of%20Copy%20of%20Copy%20of%20PPR-Template_Amended-October-2017_ag%20suggestions_cd_m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Olla\AppData\Local\Microsoft\Windows\INetCache\Content.Outlook\JTQR1KYG\Copy-of-PPR-Template_Amended-October-2019.xlsb%20(24)%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ESP Compliance"/>
      <sheetName val="GP Compliance"/>
      <sheetName val="ESP and GP Guidance notes"/>
      <sheetName val="Rating"/>
      <sheetName val="Project Indicators"/>
      <sheetName val="Lessons Learned"/>
      <sheetName val="Results Tracker"/>
      <sheetName val="Units for Indicators"/>
    </sheetNames>
    <sheetDataSet>
      <sheetData sheetId="0"/>
      <sheetData sheetId="1"/>
      <sheetData sheetId="2"/>
      <sheetData sheetId="3"/>
      <sheetData sheetId="4"/>
      <sheetData sheetId="5"/>
      <sheetData sheetId="6"/>
      <sheetData sheetId="7"/>
      <sheetData sheetId="8"/>
      <sheetData sheetId="9"/>
      <sheetData sheetId="10">
        <row r="153">
          <cell r="G153" t="str">
            <v>Community</v>
          </cell>
        </row>
        <row r="154">
          <cell r="G154" t="str">
            <v>Multi-community</v>
          </cell>
        </row>
        <row r="155">
          <cell r="G155" t="str">
            <v>Departmental</v>
          </cell>
        </row>
        <row r="156">
          <cell r="G156" t="str">
            <v>National</v>
          </cell>
        </row>
      </sheetData>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 Data"/>
      <sheetName val="Procurement"/>
      <sheetName val="Risk Assesment"/>
      <sheetName val="ESP Compliance"/>
      <sheetName val="GP Compliance"/>
      <sheetName val="ESP and GP Guidance notes"/>
      <sheetName val="Rating"/>
      <sheetName val="Project Indicators"/>
      <sheetName val="Lessons Learned"/>
      <sheetName val="Results Tracker"/>
    </sheetNames>
    <sheetDataSet>
      <sheetData sheetId="0"/>
      <sheetData sheetId="1"/>
      <sheetData sheetId="2"/>
      <sheetData sheetId="3"/>
      <sheetData sheetId="4"/>
      <sheetData sheetId="5"/>
      <sheetData sheetId="6"/>
      <sheetData sheetId="7"/>
      <sheetData sheetId="8"/>
      <sheetData sheetId="9"/>
      <sheetData sheetId="10">
        <row r="151">
          <cell r="G151" t="str">
            <v>Community</v>
          </cell>
        </row>
        <row r="152">
          <cell r="G152" t="str">
            <v>Multi-community</v>
          </cell>
        </row>
        <row r="153">
          <cell r="G153" t="str">
            <v>Departmental</v>
          </cell>
        </row>
        <row r="154">
          <cell r="G154" t="str">
            <v>National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artin.schneider@drfn.org.na" TargetMode="External"/><Relationship Id="rId7" Type="http://schemas.openxmlformats.org/officeDocument/2006/relationships/drawing" Target="../drawings/drawing1.xml"/><Relationship Id="rId2" Type="http://schemas.openxmlformats.org/officeDocument/2006/relationships/hyperlink" Target="mailto:martin.schneider@drfn.org.na" TargetMode="External"/><Relationship Id="rId1" Type="http://schemas.openxmlformats.org/officeDocument/2006/relationships/hyperlink" Target="http://www.drfn.org.na/" TargetMode="External"/><Relationship Id="rId6" Type="http://schemas.openxmlformats.org/officeDocument/2006/relationships/printerSettings" Target="../printerSettings/printerSettings1.bin"/><Relationship Id="rId5" Type="http://schemas.openxmlformats.org/officeDocument/2006/relationships/hyperlink" Target="mailto:tnghitila@yahoo.com" TargetMode="External"/><Relationship Id="rId4" Type="http://schemas.openxmlformats.org/officeDocument/2006/relationships/hyperlink" Target="mailto:likandor@namwater.com.na"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likandor@namwater.com.na" TargetMode="External"/><Relationship Id="rId1" Type="http://schemas.openxmlformats.org/officeDocument/2006/relationships/hyperlink" Target="mailto:martin.schneider@drfn.org.na"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U179"/>
  <sheetViews>
    <sheetView topLeftCell="D37" workbookViewId="0">
      <selection activeCell="U46" sqref="U46"/>
    </sheetView>
  </sheetViews>
  <sheetFormatPr defaultColWidth="102.26953125" defaultRowHeight="14" x14ac:dyDescent="0.3"/>
  <cols>
    <col min="1" max="1" width="2.453125" style="1" customWidth="1"/>
    <col min="2" max="2" width="9.81640625" style="58" customWidth="1"/>
    <col min="3" max="3" width="26.7265625" style="58" customWidth="1"/>
    <col min="4" max="4" width="87.26953125" style="1" customWidth="1"/>
    <col min="5" max="5" width="4.7265625" style="1" customWidth="1"/>
    <col min="6" max="6" width="9.26953125" style="1" customWidth="1"/>
    <col min="7" max="7" width="12.26953125" style="2" customWidth="1"/>
    <col min="8" max="8" width="15.453125" style="2" hidden="1" customWidth="1"/>
    <col min="9" max="13" width="0" style="2" hidden="1" customWidth="1"/>
    <col min="14" max="15" width="9.26953125" style="2" hidden="1" customWidth="1"/>
    <col min="16" max="16" width="0" style="2" hidden="1" customWidth="1"/>
    <col min="17" max="251" width="9.26953125" style="1" customWidth="1"/>
    <col min="252" max="252" width="2.7265625" style="1" customWidth="1"/>
    <col min="253" max="254" width="9.26953125" style="1" customWidth="1"/>
    <col min="255" max="255" width="17.26953125" style="1" customWidth="1"/>
    <col min="256" max="16384" width="102.26953125" style="1"/>
  </cols>
  <sheetData>
    <row r="1" spans="2:16" ht="14.5" thickBot="1" x14ac:dyDescent="0.35"/>
    <row r="2" spans="2:16" ht="14.5" thickBot="1" x14ac:dyDescent="0.35">
      <c r="B2" s="59"/>
      <c r="C2" s="60"/>
      <c r="D2" s="34"/>
      <c r="E2" s="35"/>
    </row>
    <row r="3" spans="2:16" ht="18" thickBot="1" x14ac:dyDescent="0.4">
      <c r="B3" s="61"/>
      <c r="C3" s="62"/>
      <c r="D3" s="45" t="s">
        <v>717</v>
      </c>
      <c r="E3" s="37"/>
    </row>
    <row r="4" spans="2:16" ht="14.5" thickBot="1" x14ac:dyDescent="0.35">
      <c r="B4" s="61"/>
      <c r="C4" s="62"/>
      <c r="D4" s="36" t="s">
        <v>725</v>
      </c>
      <c r="E4" s="37"/>
    </row>
    <row r="5" spans="2:16" ht="32.15" customHeight="1" thickBot="1" x14ac:dyDescent="0.35">
      <c r="B5" s="61"/>
      <c r="C5" s="64" t="s">
        <v>258</v>
      </c>
      <c r="D5" s="287" t="s">
        <v>843</v>
      </c>
      <c r="E5" s="37"/>
    </row>
    <row r="6" spans="2:16" s="3" customFormat="1" ht="14.5" thickBot="1" x14ac:dyDescent="0.35">
      <c r="B6" s="63"/>
      <c r="C6" s="43"/>
      <c r="D6" s="19"/>
      <c r="E6" s="17"/>
      <c r="G6" s="2"/>
      <c r="H6" s="2"/>
      <c r="I6" s="2"/>
      <c r="J6" s="2"/>
      <c r="K6" s="2"/>
      <c r="L6" s="2"/>
      <c r="M6" s="2"/>
      <c r="N6" s="2"/>
      <c r="O6" s="2"/>
      <c r="P6" s="2"/>
    </row>
    <row r="7" spans="2:16" s="3" customFormat="1" ht="32.15" customHeight="1" thickBot="1" x14ac:dyDescent="0.35">
      <c r="B7" s="63"/>
      <c r="C7" s="38" t="s">
        <v>208</v>
      </c>
      <c r="D7" s="286" t="s">
        <v>844</v>
      </c>
      <c r="E7" s="17"/>
      <c r="G7" s="2"/>
      <c r="H7" s="2"/>
      <c r="I7" s="2"/>
      <c r="J7" s="2"/>
      <c r="K7" s="2"/>
      <c r="L7" s="2"/>
      <c r="M7" s="2"/>
      <c r="N7" s="2"/>
      <c r="O7" s="2"/>
      <c r="P7" s="2"/>
    </row>
    <row r="8" spans="2:16" s="3" customFormat="1" hidden="1" x14ac:dyDescent="0.3">
      <c r="B8" s="61"/>
      <c r="C8" s="62"/>
      <c r="D8" s="36"/>
      <c r="E8" s="17"/>
      <c r="G8" s="2"/>
      <c r="H8" s="2"/>
      <c r="I8" s="2"/>
      <c r="J8" s="2"/>
      <c r="K8" s="2"/>
      <c r="L8" s="2"/>
      <c r="M8" s="2"/>
      <c r="N8" s="2"/>
      <c r="O8" s="2"/>
      <c r="P8" s="2"/>
    </row>
    <row r="9" spans="2:16" s="3" customFormat="1" hidden="1" x14ac:dyDescent="0.3">
      <c r="B9" s="61"/>
      <c r="C9" s="62"/>
      <c r="D9" s="36"/>
      <c r="E9" s="17"/>
      <c r="G9" s="2"/>
      <c r="H9" s="2"/>
      <c r="I9" s="2"/>
      <c r="J9" s="2"/>
      <c r="K9" s="2"/>
      <c r="L9" s="2"/>
      <c r="M9" s="2"/>
      <c r="N9" s="2"/>
      <c r="O9" s="2"/>
      <c r="P9" s="2"/>
    </row>
    <row r="10" spans="2:16" s="3" customFormat="1" hidden="1" x14ac:dyDescent="0.3">
      <c r="B10" s="61"/>
      <c r="C10" s="62"/>
      <c r="D10" s="36"/>
      <c r="E10" s="17"/>
      <c r="G10" s="2"/>
      <c r="H10" s="2"/>
      <c r="I10" s="2"/>
      <c r="J10" s="2"/>
      <c r="K10" s="2"/>
      <c r="L10" s="2"/>
      <c r="M10" s="2"/>
      <c r="N10" s="2"/>
      <c r="O10" s="2"/>
      <c r="P10" s="2"/>
    </row>
    <row r="11" spans="2:16" s="3" customFormat="1" hidden="1" x14ac:dyDescent="0.3">
      <c r="B11" s="61"/>
      <c r="C11" s="62"/>
      <c r="D11" s="36"/>
      <c r="E11" s="17"/>
      <c r="G11" s="2"/>
      <c r="H11" s="2"/>
      <c r="I11" s="2"/>
      <c r="J11" s="2"/>
      <c r="K11" s="2"/>
      <c r="L11" s="2"/>
      <c r="M11" s="2"/>
      <c r="N11" s="2"/>
      <c r="O11" s="2"/>
      <c r="P11" s="2"/>
    </row>
    <row r="12" spans="2:16" s="3" customFormat="1" ht="14.5" thickBot="1" x14ac:dyDescent="0.35">
      <c r="B12" s="63"/>
      <c r="C12" s="43"/>
      <c r="D12" s="19"/>
      <c r="E12" s="17"/>
      <c r="G12" s="2"/>
      <c r="H12" s="2"/>
      <c r="I12" s="2"/>
      <c r="J12" s="2"/>
      <c r="K12" s="2"/>
      <c r="L12" s="2"/>
      <c r="M12" s="2"/>
      <c r="N12" s="2"/>
      <c r="O12" s="2"/>
      <c r="P12" s="2"/>
    </row>
    <row r="13" spans="2:16" s="3" customFormat="1" ht="183.75" customHeight="1" x14ac:dyDescent="0.3">
      <c r="B13" s="63"/>
      <c r="C13" s="39" t="s">
        <v>0</v>
      </c>
      <c r="D13" s="311" t="s">
        <v>845</v>
      </c>
      <c r="E13" s="17"/>
      <c r="G13" s="2"/>
      <c r="H13" s="2"/>
      <c r="I13" s="2"/>
      <c r="J13" s="2"/>
      <c r="K13" s="2"/>
      <c r="L13" s="2"/>
      <c r="M13" s="2"/>
      <c r="N13" s="2"/>
      <c r="O13" s="2"/>
      <c r="P13" s="2"/>
    </row>
    <row r="14" spans="2:16" s="3" customFormat="1" ht="279" customHeight="1" thickBot="1" x14ac:dyDescent="0.35">
      <c r="B14" s="63"/>
      <c r="C14" s="39"/>
      <c r="D14" s="310" t="s">
        <v>846</v>
      </c>
      <c r="E14" s="17"/>
      <c r="G14" s="2"/>
      <c r="H14" s="2"/>
      <c r="I14" s="2"/>
      <c r="J14" s="2"/>
      <c r="K14" s="2"/>
      <c r="L14" s="2"/>
      <c r="M14" s="2"/>
      <c r="N14" s="2"/>
      <c r="O14" s="2"/>
      <c r="P14" s="2"/>
    </row>
    <row r="15" spans="2:16" s="3" customFormat="1" ht="14.5" thickBot="1" x14ac:dyDescent="0.35">
      <c r="B15" s="63"/>
      <c r="C15" s="43"/>
      <c r="D15" s="19"/>
      <c r="E15" s="17"/>
      <c r="G15" s="2"/>
      <c r="H15" s="2" t="s">
        <v>1</v>
      </c>
      <c r="I15" s="2" t="s">
        <v>2</v>
      </c>
      <c r="J15" s="2"/>
      <c r="K15" s="2" t="s">
        <v>3</v>
      </c>
      <c r="L15" s="2" t="s">
        <v>4</v>
      </c>
      <c r="M15" s="2" t="s">
        <v>5</v>
      </c>
      <c r="N15" s="2" t="s">
        <v>6</v>
      </c>
      <c r="O15" s="2" t="s">
        <v>7</v>
      </c>
      <c r="P15" s="2" t="s">
        <v>8</v>
      </c>
    </row>
    <row r="16" spans="2:16" s="3" customFormat="1" ht="32.15" customHeight="1" x14ac:dyDescent="0.3">
      <c r="B16" s="307"/>
      <c r="C16" s="38" t="s">
        <v>199</v>
      </c>
      <c r="D16" s="304" t="s">
        <v>861</v>
      </c>
      <c r="E16" s="17"/>
      <c r="G16" s="2"/>
      <c r="H16" s="4" t="s">
        <v>9</v>
      </c>
      <c r="I16" s="2" t="s">
        <v>10</v>
      </c>
      <c r="J16" s="2" t="s">
        <v>11</v>
      </c>
      <c r="K16" s="2" t="s">
        <v>12</v>
      </c>
      <c r="L16" s="2">
        <v>1</v>
      </c>
      <c r="M16" s="2">
        <v>1</v>
      </c>
      <c r="N16" s="2" t="s">
        <v>13</v>
      </c>
      <c r="O16" s="2" t="s">
        <v>14</v>
      </c>
      <c r="P16" s="2" t="s">
        <v>15</v>
      </c>
    </row>
    <row r="17" spans="2:16" s="3" customFormat="1" ht="32.15" customHeight="1" x14ac:dyDescent="0.3">
      <c r="B17" s="632" t="s">
        <v>250</v>
      </c>
      <c r="C17" s="633"/>
      <c r="D17" s="305" t="s">
        <v>862</v>
      </c>
      <c r="E17" s="17"/>
      <c r="G17" s="2"/>
      <c r="H17" s="4" t="s">
        <v>16</v>
      </c>
      <c r="I17" s="2" t="s">
        <v>17</v>
      </c>
      <c r="J17" s="2" t="s">
        <v>18</v>
      </c>
      <c r="K17" s="2" t="s">
        <v>19</v>
      </c>
      <c r="L17" s="2">
        <v>2</v>
      </c>
      <c r="M17" s="2">
        <v>2</v>
      </c>
      <c r="N17" s="2" t="s">
        <v>20</v>
      </c>
      <c r="O17" s="2" t="s">
        <v>21</v>
      </c>
      <c r="P17" s="2" t="s">
        <v>22</v>
      </c>
    </row>
    <row r="18" spans="2:16" s="3" customFormat="1" ht="32.15" customHeight="1" x14ac:dyDescent="0.3">
      <c r="B18" s="307"/>
      <c r="C18" s="38" t="s">
        <v>204</v>
      </c>
      <c r="D18" s="305" t="s">
        <v>445</v>
      </c>
      <c r="E18" s="17"/>
      <c r="G18" s="2"/>
      <c r="H18" s="4" t="s">
        <v>23</v>
      </c>
      <c r="I18" s="2" t="s">
        <v>24</v>
      </c>
      <c r="J18" s="2"/>
      <c r="K18" s="2" t="s">
        <v>25</v>
      </c>
      <c r="L18" s="2">
        <v>3</v>
      </c>
      <c r="M18" s="2">
        <v>3</v>
      </c>
      <c r="N18" s="2" t="s">
        <v>26</v>
      </c>
      <c r="O18" s="2" t="s">
        <v>27</v>
      </c>
      <c r="P18" s="2" t="s">
        <v>28</v>
      </c>
    </row>
    <row r="19" spans="2:16" s="3" customFormat="1" ht="32.15" customHeight="1" x14ac:dyDescent="0.3">
      <c r="B19" s="308"/>
      <c r="C19" s="38" t="s">
        <v>200</v>
      </c>
      <c r="D19" s="305" t="s">
        <v>863</v>
      </c>
      <c r="E19" s="17"/>
      <c r="G19" s="2"/>
      <c r="H19" s="4" t="s">
        <v>29</v>
      </c>
      <c r="I19" s="2"/>
      <c r="J19" s="2"/>
      <c r="K19" s="2" t="s">
        <v>30</v>
      </c>
      <c r="L19" s="2">
        <v>5</v>
      </c>
      <c r="M19" s="2">
        <v>5</v>
      </c>
      <c r="N19" s="2" t="s">
        <v>31</v>
      </c>
      <c r="O19" s="2" t="s">
        <v>32</v>
      </c>
      <c r="P19" s="2" t="s">
        <v>33</v>
      </c>
    </row>
    <row r="20" spans="2:16" s="3" customFormat="1" ht="32.15" customHeight="1" thickBot="1" x14ac:dyDescent="0.35">
      <c r="B20" s="632" t="s">
        <v>201</v>
      </c>
      <c r="C20" s="633"/>
      <c r="D20" s="306" t="s">
        <v>864</v>
      </c>
      <c r="E20" s="17"/>
      <c r="G20" s="2"/>
      <c r="H20" s="4" t="s">
        <v>34</v>
      </c>
      <c r="I20" s="2"/>
      <c r="J20" s="2"/>
      <c r="K20" s="2" t="s">
        <v>35</v>
      </c>
      <c r="L20" s="2"/>
      <c r="M20" s="2"/>
      <c r="N20" s="2"/>
      <c r="O20" s="2" t="s">
        <v>36</v>
      </c>
      <c r="P20" s="2" t="s">
        <v>37</v>
      </c>
    </row>
    <row r="21" spans="2:16" s="3" customFormat="1" x14ac:dyDescent="0.3">
      <c r="B21" s="63"/>
      <c r="C21" s="39"/>
      <c r="D21" s="19"/>
      <c r="E21" s="37"/>
      <c r="F21" s="4"/>
      <c r="G21" s="2"/>
      <c r="H21" s="2"/>
      <c r="J21" s="2"/>
      <c r="K21" s="2"/>
      <c r="L21" s="2"/>
      <c r="M21" s="2" t="s">
        <v>38</v>
      </c>
      <c r="N21" s="2" t="s">
        <v>39</v>
      </c>
    </row>
    <row r="22" spans="2:16" s="3" customFormat="1" x14ac:dyDescent="0.3">
      <c r="B22" s="63"/>
      <c r="C22" s="64" t="s">
        <v>203</v>
      </c>
      <c r="D22" s="19"/>
      <c r="E22" s="37"/>
      <c r="F22" s="4"/>
      <c r="G22" s="2"/>
      <c r="H22" s="2"/>
      <c r="J22" s="2"/>
      <c r="K22" s="2"/>
      <c r="L22" s="2"/>
      <c r="M22" s="2" t="s">
        <v>40</v>
      </c>
      <c r="N22" s="2" t="s">
        <v>41</v>
      </c>
    </row>
    <row r="23" spans="2:16" s="3" customFormat="1" ht="14.5" thickBot="1" x14ac:dyDescent="0.35">
      <c r="B23" s="63"/>
      <c r="C23" s="65" t="s">
        <v>206</v>
      </c>
      <c r="D23" s="19"/>
      <c r="E23" s="17"/>
      <c r="G23" s="2"/>
      <c r="H23" s="4" t="s">
        <v>42</v>
      </c>
      <c r="I23" s="2"/>
      <c r="J23" s="2"/>
      <c r="L23" s="2"/>
      <c r="M23" s="2"/>
      <c r="N23" s="2"/>
      <c r="O23" s="2" t="s">
        <v>43</v>
      </c>
      <c r="P23" s="2" t="s">
        <v>44</v>
      </c>
    </row>
    <row r="24" spans="2:16" s="3" customFormat="1" ht="32.15" customHeight="1" x14ac:dyDescent="0.3">
      <c r="B24" s="632" t="s">
        <v>205</v>
      </c>
      <c r="C24" s="633"/>
      <c r="D24" s="288" t="s">
        <v>847</v>
      </c>
      <c r="E24" s="17"/>
      <c r="G24" s="2"/>
      <c r="H24" s="4"/>
      <c r="I24" s="2"/>
      <c r="J24" s="2"/>
      <c r="L24" s="2"/>
      <c r="M24" s="2"/>
      <c r="N24" s="2"/>
      <c r="O24" s="2"/>
      <c r="P24" s="2"/>
    </row>
    <row r="25" spans="2:16" s="3" customFormat="1" ht="32.15" customHeight="1" x14ac:dyDescent="0.3">
      <c r="B25" s="632" t="s">
        <v>254</v>
      </c>
      <c r="C25" s="633"/>
      <c r="D25" s="289">
        <v>43115</v>
      </c>
      <c r="E25" s="17"/>
      <c r="G25" s="2"/>
      <c r="H25" s="4"/>
      <c r="I25" s="2"/>
      <c r="J25" s="2"/>
      <c r="L25" s="2"/>
      <c r="M25" s="2"/>
      <c r="N25" s="2"/>
      <c r="O25" s="2"/>
      <c r="P25" s="2"/>
    </row>
    <row r="26" spans="2:16" s="3" customFormat="1" ht="32.15" customHeight="1" x14ac:dyDescent="0.3">
      <c r="B26" s="632" t="s">
        <v>207</v>
      </c>
      <c r="C26" s="633"/>
      <c r="D26" s="289">
        <v>43313</v>
      </c>
      <c r="E26" s="17"/>
      <c r="F26" s="2"/>
      <c r="G26" s="4"/>
      <c r="H26" s="2"/>
      <c r="I26" s="2"/>
      <c r="K26" s="2"/>
      <c r="L26" s="2"/>
      <c r="M26" s="2"/>
      <c r="N26" s="2" t="s">
        <v>45</v>
      </c>
      <c r="O26" s="2" t="s">
        <v>46</v>
      </c>
    </row>
    <row r="27" spans="2:16" s="3" customFormat="1" ht="32.15" customHeight="1" x14ac:dyDescent="0.3">
      <c r="B27" s="636" t="s">
        <v>715</v>
      </c>
      <c r="C27" s="637"/>
      <c r="D27" s="290" t="s">
        <v>849</v>
      </c>
      <c r="E27" s="17"/>
      <c r="F27" s="2"/>
      <c r="G27" s="4"/>
      <c r="H27" s="2"/>
      <c r="I27" s="2"/>
      <c r="K27" s="2"/>
      <c r="L27" s="2"/>
      <c r="M27" s="2"/>
      <c r="N27" s="2" t="s">
        <v>47</v>
      </c>
      <c r="O27" s="2" t="s">
        <v>48</v>
      </c>
    </row>
    <row r="28" spans="2:16" s="3" customFormat="1" ht="32.15" customHeight="1" x14ac:dyDescent="0.3">
      <c r="B28" s="634" t="s">
        <v>714</v>
      </c>
      <c r="C28" s="635"/>
      <c r="D28" s="289">
        <v>44773</v>
      </c>
      <c r="E28" s="41"/>
      <c r="F28" s="2"/>
      <c r="G28" s="4"/>
      <c r="H28" s="2"/>
      <c r="I28" s="2"/>
      <c r="J28" s="2"/>
      <c r="K28" s="2"/>
      <c r="L28" s="2"/>
      <c r="M28" s="2"/>
      <c r="N28" s="2"/>
      <c r="O28" s="2"/>
    </row>
    <row r="29" spans="2:16" s="3" customFormat="1" ht="45.75" customHeight="1" thickBot="1" x14ac:dyDescent="0.35">
      <c r="B29" s="634" t="s">
        <v>848</v>
      </c>
      <c r="C29" s="639"/>
      <c r="D29" s="291" t="s">
        <v>850</v>
      </c>
      <c r="E29" s="41"/>
      <c r="F29" s="2"/>
      <c r="G29" s="4"/>
      <c r="H29" s="2"/>
      <c r="I29" s="2"/>
      <c r="J29" s="2"/>
      <c r="K29" s="2"/>
      <c r="L29" s="2"/>
      <c r="M29" s="2"/>
      <c r="N29" s="2"/>
      <c r="O29" s="2"/>
    </row>
    <row r="30" spans="2:16" s="3" customFormat="1" x14ac:dyDescent="0.3">
      <c r="B30" s="185"/>
      <c r="C30" s="186"/>
      <c r="D30" s="42"/>
      <c r="E30" s="17"/>
      <c r="F30" s="2"/>
      <c r="G30" s="4"/>
      <c r="H30" s="2"/>
      <c r="I30" s="2"/>
      <c r="J30" s="2"/>
      <c r="K30" s="2"/>
      <c r="L30" s="2"/>
      <c r="M30" s="2"/>
      <c r="N30" s="2"/>
      <c r="O30" s="2"/>
    </row>
    <row r="31" spans="2:16" s="3" customFormat="1" ht="14.5" thickBot="1" x14ac:dyDescent="0.35">
      <c r="B31" s="185"/>
      <c r="C31" s="186"/>
      <c r="D31" s="192" t="s">
        <v>745</v>
      </c>
      <c r="E31" s="17"/>
      <c r="F31" s="2"/>
      <c r="G31" s="4"/>
      <c r="H31" s="2"/>
      <c r="I31" s="2"/>
      <c r="J31" s="2"/>
      <c r="K31" s="2"/>
      <c r="L31" s="2"/>
      <c r="M31" s="2"/>
      <c r="N31" s="2"/>
      <c r="O31" s="2"/>
    </row>
    <row r="32" spans="2:16" s="3" customFormat="1" ht="32.15" customHeight="1" x14ac:dyDescent="0.3">
      <c r="B32" s="185"/>
      <c r="C32" s="296" t="s">
        <v>726</v>
      </c>
      <c r="D32" s="293" t="s">
        <v>851</v>
      </c>
      <c r="E32" s="17"/>
      <c r="F32" s="2"/>
      <c r="G32" s="4"/>
      <c r="H32" s="2"/>
      <c r="I32" s="2"/>
      <c r="J32" s="2"/>
      <c r="K32" s="2"/>
      <c r="L32" s="2"/>
      <c r="M32" s="2"/>
      <c r="N32" s="2"/>
      <c r="O32" s="2"/>
    </row>
    <row r="33" spans="2:21" s="3" customFormat="1" ht="32.15" customHeight="1" x14ac:dyDescent="0.3">
      <c r="B33" s="185"/>
      <c r="C33" s="297" t="s">
        <v>718</v>
      </c>
      <c r="D33" s="295" t="s">
        <v>852</v>
      </c>
      <c r="E33" s="17"/>
      <c r="F33" s="2"/>
      <c r="G33" s="4"/>
      <c r="H33" s="2"/>
      <c r="I33" s="2"/>
      <c r="J33" s="2"/>
      <c r="K33" s="2"/>
      <c r="L33" s="2"/>
      <c r="M33" s="2"/>
      <c r="N33" s="2"/>
      <c r="O33" s="2"/>
    </row>
    <row r="34" spans="2:21" s="3" customFormat="1" ht="32.15" customHeight="1" x14ac:dyDescent="0.3">
      <c r="B34" s="185"/>
      <c r="C34" s="298" t="s">
        <v>223</v>
      </c>
      <c r="D34" s="627" t="s">
        <v>853</v>
      </c>
      <c r="E34" s="17"/>
      <c r="F34" s="2"/>
      <c r="G34" s="4"/>
      <c r="H34" s="2"/>
      <c r="I34" s="2"/>
      <c r="J34" s="2"/>
      <c r="K34" s="2"/>
      <c r="L34" s="2"/>
      <c r="M34" s="2"/>
      <c r="N34" s="2"/>
      <c r="O34" s="2"/>
    </row>
    <row r="35" spans="2:21" s="3" customFormat="1" ht="32.15" customHeight="1" thickBot="1" x14ac:dyDescent="0.35">
      <c r="B35" s="185"/>
      <c r="C35" s="292" t="s">
        <v>719</v>
      </c>
      <c r="D35" s="294" t="s">
        <v>854</v>
      </c>
      <c r="E35" s="17"/>
      <c r="F35" s="2"/>
      <c r="G35" s="4"/>
      <c r="H35" s="2"/>
      <c r="I35" s="2"/>
      <c r="J35" s="2"/>
      <c r="K35" s="2"/>
      <c r="L35" s="2"/>
      <c r="M35" s="2"/>
      <c r="N35" s="2"/>
      <c r="O35" s="2"/>
    </row>
    <row r="36" spans="2:21" s="3" customFormat="1" x14ac:dyDescent="0.3">
      <c r="B36" s="185"/>
      <c r="C36" s="186"/>
      <c r="D36" s="42"/>
      <c r="E36" s="19"/>
      <c r="F36" s="190"/>
      <c r="G36" s="4"/>
      <c r="H36" s="2"/>
      <c r="I36" s="2"/>
      <c r="J36" s="2"/>
      <c r="K36" s="2"/>
      <c r="L36" s="2"/>
      <c r="M36" s="2"/>
      <c r="N36" s="2"/>
      <c r="O36" s="2"/>
    </row>
    <row r="37" spans="2:21" s="3" customFormat="1" ht="10.5" customHeight="1" x14ac:dyDescent="0.3">
      <c r="B37" s="185"/>
      <c r="C37" s="186"/>
      <c r="D37" s="42"/>
      <c r="E37" s="19"/>
      <c r="F37" s="190"/>
      <c r="G37" s="4"/>
      <c r="H37" s="2"/>
      <c r="I37" s="2"/>
      <c r="J37" s="2"/>
      <c r="K37" s="2"/>
      <c r="L37" s="2"/>
      <c r="M37" s="2"/>
      <c r="N37" s="2"/>
      <c r="O37" s="2"/>
    </row>
    <row r="38" spans="2:21" s="3" customFormat="1" ht="43.5" customHeight="1" thickBot="1" x14ac:dyDescent="0.35">
      <c r="B38" s="63"/>
      <c r="C38" s="43"/>
      <c r="D38" s="197" t="s">
        <v>855</v>
      </c>
      <c r="E38" s="19"/>
      <c r="F38" s="190"/>
      <c r="G38" s="2"/>
      <c r="H38" s="4" t="s">
        <v>49</v>
      </c>
      <c r="I38" s="2"/>
      <c r="J38" s="2"/>
      <c r="K38" s="2"/>
      <c r="L38" s="2"/>
      <c r="M38" s="2"/>
      <c r="N38" s="2"/>
      <c r="O38" s="2"/>
      <c r="P38" s="2"/>
    </row>
    <row r="39" spans="2:21" s="3" customFormat="1" ht="32.15" customHeight="1" thickBot="1" x14ac:dyDescent="0.35">
      <c r="B39" s="63"/>
      <c r="C39" s="43"/>
      <c r="D39" s="9" t="s">
        <v>865</v>
      </c>
      <c r="E39" s="17"/>
      <c r="F39" s="5"/>
      <c r="G39" s="2"/>
      <c r="H39" s="4" t="s">
        <v>50</v>
      </c>
      <c r="I39" s="2"/>
      <c r="J39" s="2"/>
      <c r="K39" s="2"/>
      <c r="L39" s="2"/>
      <c r="M39" s="2"/>
      <c r="N39" s="2"/>
      <c r="O39" s="2"/>
      <c r="P39" s="2"/>
    </row>
    <row r="40" spans="2:21" s="3" customFormat="1" ht="32.25" customHeight="1" thickBot="1" x14ac:dyDescent="0.35">
      <c r="B40" s="636" t="s">
        <v>746</v>
      </c>
      <c r="C40" s="638"/>
      <c r="D40" s="19"/>
      <c r="E40" s="17"/>
      <c r="G40" s="2"/>
      <c r="H40" s="4" t="s">
        <v>51</v>
      </c>
      <c r="I40" s="2"/>
      <c r="J40" s="2"/>
      <c r="K40" s="2"/>
      <c r="L40" s="2"/>
      <c r="M40" s="2"/>
      <c r="N40" s="2"/>
      <c r="O40" s="2"/>
      <c r="P40" s="2"/>
    </row>
    <row r="41" spans="2:21" s="3" customFormat="1" ht="32.15" customHeight="1" thickBot="1" x14ac:dyDescent="0.35">
      <c r="B41" s="636"/>
      <c r="C41" s="638"/>
      <c r="D41" s="309" t="s">
        <v>856</v>
      </c>
      <c r="E41" s="17"/>
      <c r="G41" s="2"/>
      <c r="H41" s="4" t="s">
        <v>52</v>
      </c>
      <c r="I41" s="2"/>
      <c r="J41" s="2"/>
      <c r="K41" s="2"/>
      <c r="L41" s="2"/>
      <c r="M41" s="2"/>
      <c r="N41" s="2"/>
      <c r="O41" s="2"/>
      <c r="P41" s="2"/>
    </row>
    <row r="42" spans="2:21" s="3" customFormat="1" x14ac:dyDescent="0.3">
      <c r="B42" s="63"/>
      <c r="C42" s="43"/>
      <c r="D42" s="19"/>
      <c r="E42" s="17"/>
      <c r="F42" s="5"/>
      <c r="G42" s="2"/>
      <c r="H42" s="4" t="s">
        <v>53</v>
      </c>
      <c r="I42" s="2"/>
      <c r="J42" s="2"/>
      <c r="K42" s="2"/>
      <c r="L42" s="2"/>
      <c r="M42" s="2"/>
      <c r="N42" s="2"/>
      <c r="O42" s="2"/>
      <c r="P42" s="2"/>
    </row>
    <row r="43" spans="2:21" s="3" customFormat="1" x14ac:dyDescent="0.3">
      <c r="B43" s="63"/>
      <c r="C43" s="191" t="s">
        <v>54</v>
      </c>
      <c r="D43" s="19"/>
      <c r="E43" s="17"/>
      <c r="G43" s="2"/>
      <c r="H43" s="4" t="s">
        <v>55</v>
      </c>
      <c r="I43" s="2"/>
      <c r="J43" s="2"/>
      <c r="K43" s="2"/>
      <c r="L43" s="2"/>
      <c r="M43" s="2"/>
      <c r="N43" s="2"/>
      <c r="O43" s="2"/>
      <c r="P43" s="2"/>
    </row>
    <row r="44" spans="2:21" s="3" customFormat="1" ht="31.5" customHeight="1" thickBot="1" x14ac:dyDescent="0.35">
      <c r="B44" s="630" t="s">
        <v>748</v>
      </c>
      <c r="C44" s="631"/>
      <c r="D44" s="19"/>
      <c r="E44" s="17"/>
      <c r="G44" s="2"/>
      <c r="H44" s="4" t="s">
        <v>56</v>
      </c>
      <c r="I44" s="2"/>
      <c r="J44" s="2"/>
      <c r="K44" s="2"/>
      <c r="L44" s="2"/>
      <c r="M44" s="2"/>
      <c r="N44" s="2"/>
      <c r="O44" s="2"/>
      <c r="P44" s="2"/>
    </row>
    <row r="45" spans="2:21" s="3" customFormat="1" ht="20.149999999999999" customHeight="1" x14ac:dyDescent="0.3">
      <c r="B45" s="63"/>
      <c r="C45" s="43" t="s">
        <v>57</v>
      </c>
      <c r="D45" s="300" t="s">
        <v>857</v>
      </c>
      <c r="E45" s="17"/>
      <c r="G45" s="2"/>
      <c r="H45" s="4" t="s">
        <v>58</v>
      </c>
      <c r="I45" s="2"/>
      <c r="J45" s="2"/>
      <c r="K45" s="2"/>
      <c r="L45" s="2"/>
      <c r="M45" s="2"/>
      <c r="N45" s="2"/>
      <c r="O45" s="2"/>
      <c r="P45" s="2"/>
    </row>
    <row r="46" spans="2:21" s="3" customFormat="1" ht="20.149999999999999" customHeight="1" x14ac:dyDescent="0.3">
      <c r="B46" s="63"/>
      <c r="C46" s="43" t="s">
        <v>59</v>
      </c>
      <c r="D46" s="299" t="s">
        <v>858</v>
      </c>
      <c r="E46" s="17"/>
      <c r="G46" s="2"/>
      <c r="H46" s="4" t="s">
        <v>60</v>
      </c>
      <c r="I46" s="2"/>
      <c r="J46" s="2"/>
      <c r="K46" s="2"/>
      <c r="L46" s="2"/>
      <c r="M46" s="2"/>
      <c r="N46" s="2"/>
      <c r="O46" s="2"/>
      <c r="P46" s="2"/>
      <c r="U46" s="3" t="s">
        <v>1345</v>
      </c>
    </row>
    <row r="47" spans="2:21" s="3" customFormat="1" ht="20.149999999999999" customHeight="1" thickBot="1" x14ac:dyDescent="0.35">
      <c r="B47" s="63"/>
      <c r="C47" s="43" t="s">
        <v>61</v>
      </c>
      <c r="D47" s="301">
        <v>44773</v>
      </c>
      <c r="E47" s="17"/>
      <c r="G47" s="2"/>
      <c r="H47" s="4" t="s">
        <v>62</v>
      </c>
      <c r="I47" s="2"/>
      <c r="J47" s="2"/>
      <c r="K47" s="2"/>
      <c r="L47" s="2"/>
      <c r="M47" s="2"/>
      <c r="N47" s="2"/>
      <c r="O47" s="2"/>
      <c r="P47" s="2"/>
    </row>
    <row r="48" spans="2:21" s="3" customFormat="1" ht="3.4" customHeight="1" x14ac:dyDescent="0.3">
      <c r="B48" s="63"/>
      <c r="C48" s="43"/>
      <c r="D48" s="189"/>
      <c r="E48" s="17"/>
      <c r="G48" s="2"/>
      <c r="H48" s="4"/>
      <c r="I48" s="2"/>
      <c r="J48" s="2"/>
      <c r="K48" s="2"/>
      <c r="L48" s="2"/>
      <c r="M48" s="2"/>
      <c r="N48" s="2"/>
      <c r="O48" s="2"/>
      <c r="P48" s="2"/>
    </row>
    <row r="49" spans="1:16" s="3" customFormat="1" ht="27.4" customHeight="1" x14ac:dyDescent="0.3">
      <c r="B49" s="630" t="s">
        <v>749</v>
      </c>
      <c r="C49" s="631"/>
      <c r="D49" s="189"/>
      <c r="E49" s="17"/>
      <c r="G49" s="2"/>
      <c r="H49" s="4"/>
      <c r="I49" s="2"/>
      <c r="J49" s="2"/>
      <c r="K49" s="2"/>
      <c r="L49" s="2"/>
      <c r="M49" s="2"/>
      <c r="N49" s="2"/>
      <c r="O49" s="2"/>
      <c r="P49" s="2"/>
    </row>
    <row r="50" spans="1:16" s="3" customFormat="1" ht="15" customHeight="1" thickBot="1" x14ac:dyDescent="0.35">
      <c r="B50" s="630"/>
      <c r="C50" s="631"/>
      <c r="D50" s="19"/>
      <c r="E50" s="17"/>
      <c r="G50" s="2"/>
      <c r="H50" s="4" t="s">
        <v>63</v>
      </c>
      <c r="I50" s="2"/>
      <c r="J50" s="2"/>
      <c r="K50" s="2"/>
      <c r="L50" s="2"/>
      <c r="M50" s="2"/>
      <c r="N50" s="2"/>
      <c r="O50" s="2"/>
      <c r="P50" s="2"/>
    </row>
    <row r="51" spans="1:16" s="3" customFormat="1" ht="20.149999999999999" customHeight="1" x14ac:dyDescent="0.3">
      <c r="B51" s="63"/>
      <c r="C51" s="43" t="s">
        <v>57</v>
      </c>
      <c r="D51" s="628" t="s">
        <v>1343</v>
      </c>
      <c r="E51" s="17"/>
      <c r="G51" s="2"/>
      <c r="H51" s="4" t="s">
        <v>64</v>
      </c>
      <c r="I51" s="2"/>
      <c r="J51" s="2"/>
      <c r="K51" s="2"/>
      <c r="L51" s="2"/>
      <c r="M51" s="2"/>
      <c r="N51" s="2"/>
      <c r="O51" s="2"/>
      <c r="P51" s="2"/>
    </row>
    <row r="52" spans="1:16" s="3" customFormat="1" ht="20.149999999999999" customHeight="1" x14ac:dyDescent="0.3">
      <c r="B52" s="63"/>
      <c r="C52" s="43" t="s">
        <v>59</v>
      </c>
      <c r="D52" s="629" t="s">
        <v>1344</v>
      </c>
      <c r="E52" s="17"/>
      <c r="G52" s="2"/>
      <c r="H52" s="4" t="s">
        <v>65</v>
      </c>
      <c r="I52" s="2"/>
      <c r="J52" s="2"/>
      <c r="K52" s="2"/>
      <c r="L52" s="2"/>
      <c r="M52" s="2"/>
      <c r="N52" s="2"/>
      <c r="O52" s="2"/>
      <c r="P52" s="2"/>
    </row>
    <row r="53" spans="1:16" s="3" customFormat="1" ht="20.149999999999999" customHeight="1" thickBot="1" x14ac:dyDescent="0.35">
      <c r="B53" s="63"/>
      <c r="C53" s="43" t="s">
        <v>61</v>
      </c>
      <c r="D53" s="301">
        <v>44773</v>
      </c>
      <c r="E53" s="17"/>
      <c r="G53" s="2"/>
      <c r="H53" s="4" t="s">
        <v>66</v>
      </c>
      <c r="I53" s="2"/>
      <c r="J53" s="2"/>
      <c r="K53" s="2"/>
      <c r="L53" s="2"/>
      <c r="M53" s="2"/>
      <c r="N53" s="2"/>
      <c r="O53" s="2"/>
      <c r="P53" s="2"/>
    </row>
    <row r="54" spans="1:16" s="3" customFormat="1" ht="14.5" thickBot="1" x14ac:dyDescent="0.35">
      <c r="B54" s="63"/>
      <c r="C54" s="40" t="s">
        <v>255</v>
      </c>
      <c r="D54" s="19"/>
      <c r="E54" s="17"/>
      <c r="G54" s="2"/>
      <c r="H54" s="4" t="s">
        <v>67</v>
      </c>
      <c r="I54" s="2"/>
      <c r="J54" s="2"/>
      <c r="K54" s="2"/>
      <c r="L54" s="2"/>
      <c r="M54" s="2"/>
      <c r="N54" s="2"/>
      <c r="O54" s="2"/>
      <c r="P54" s="2"/>
    </row>
    <row r="55" spans="1:16" s="3" customFormat="1" ht="20.149999999999999" customHeight="1" x14ac:dyDescent="0.3">
      <c r="B55" s="63"/>
      <c r="C55" s="43" t="s">
        <v>57</v>
      </c>
      <c r="D55" s="300" t="s">
        <v>857</v>
      </c>
      <c r="E55" s="17"/>
      <c r="G55" s="2"/>
      <c r="H55" s="4" t="s">
        <v>68</v>
      </c>
      <c r="I55" s="2"/>
      <c r="J55" s="2"/>
      <c r="K55" s="2"/>
      <c r="L55" s="2"/>
      <c r="M55" s="2"/>
      <c r="N55" s="2"/>
      <c r="O55" s="2"/>
      <c r="P55" s="2"/>
    </row>
    <row r="56" spans="1:16" s="3" customFormat="1" ht="20.149999999999999" customHeight="1" x14ac:dyDescent="0.3">
      <c r="B56" s="63"/>
      <c r="C56" s="43" t="s">
        <v>59</v>
      </c>
      <c r="D56" s="302" t="s">
        <v>858</v>
      </c>
      <c r="E56" s="17"/>
      <c r="G56" s="2"/>
      <c r="H56" s="4" t="s">
        <v>69</v>
      </c>
      <c r="I56" s="2"/>
      <c r="J56" s="2"/>
      <c r="K56" s="2"/>
      <c r="L56" s="2"/>
      <c r="M56" s="2"/>
      <c r="N56" s="2"/>
      <c r="O56" s="2"/>
      <c r="P56" s="2"/>
    </row>
    <row r="57" spans="1:16" ht="20.149999999999999" customHeight="1" thickBot="1" x14ac:dyDescent="0.35">
      <c r="A57" s="3"/>
      <c r="B57" s="63"/>
      <c r="C57" s="43" t="s">
        <v>61</v>
      </c>
      <c r="D57" s="301">
        <v>44773</v>
      </c>
      <c r="E57" s="17"/>
      <c r="H57" s="4" t="s">
        <v>70</v>
      </c>
    </row>
    <row r="58" spans="1:16" ht="14.5" thickBot="1" x14ac:dyDescent="0.35">
      <c r="B58" s="63"/>
      <c r="C58" s="40" t="s">
        <v>202</v>
      </c>
      <c r="D58" s="19"/>
      <c r="E58" s="17"/>
      <c r="H58" s="4" t="s">
        <v>71</v>
      </c>
    </row>
    <row r="59" spans="1:16" ht="20.149999999999999" customHeight="1" x14ac:dyDescent="0.3">
      <c r="B59" s="63"/>
      <c r="C59" s="43" t="s">
        <v>57</v>
      </c>
      <c r="D59" s="300" t="s">
        <v>859</v>
      </c>
      <c r="E59" s="17"/>
      <c r="H59" s="4" t="s">
        <v>72</v>
      </c>
    </row>
    <row r="60" spans="1:16" ht="20.149999999999999" customHeight="1" x14ac:dyDescent="0.3">
      <c r="B60" s="63"/>
      <c r="C60" s="43" t="s">
        <v>59</v>
      </c>
      <c r="D60" s="303" t="s">
        <v>860</v>
      </c>
      <c r="E60" s="17"/>
      <c r="H60" s="4" t="s">
        <v>73</v>
      </c>
    </row>
    <row r="61" spans="1:16" ht="20.149999999999999" customHeight="1" thickBot="1" x14ac:dyDescent="0.35">
      <c r="B61" s="63"/>
      <c r="C61" s="43" t="s">
        <v>61</v>
      </c>
      <c r="D61" s="301">
        <v>44773</v>
      </c>
      <c r="E61" s="17"/>
      <c r="H61" s="4" t="s">
        <v>74</v>
      </c>
    </row>
    <row r="62" spans="1:16" ht="14.5" thickBot="1" x14ac:dyDescent="0.35">
      <c r="B62" s="66"/>
      <c r="C62" s="67"/>
      <c r="D62" s="44"/>
      <c r="E62" s="22"/>
      <c r="H62" s="4" t="s">
        <v>81</v>
      </c>
    </row>
    <row r="63" spans="1:16" x14ac:dyDescent="0.3">
      <c r="H63" s="4" t="s">
        <v>82</v>
      </c>
    </row>
    <row r="64" spans="1:16" ht="14.65" customHeight="1" x14ac:dyDescent="0.3">
      <c r="H64" s="4" t="s">
        <v>83</v>
      </c>
    </row>
    <row r="65" spans="8:8" x14ac:dyDescent="0.3">
      <c r="H65" s="4" t="s">
        <v>84</v>
      </c>
    </row>
    <row r="66" spans="8:8" ht="13.9" customHeight="1" x14ac:dyDescent="0.3">
      <c r="H66" s="4" t="s">
        <v>85</v>
      </c>
    </row>
    <row r="67" spans="8:8" x14ac:dyDescent="0.3">
      <c r="H67" s="4" t="s">
        <v>86</v>
      </c>
    </row>
    <row r="68" spans="8:8" x14ac:dyDescent="0.3">
      <c r="H68" s="4" t="s">
        <v>87</v>
      </c>
    </row>
    <row r="69" spans="8:8" ht="13.9" customHeight="1" x14ac:dyDescent="0.3">
      <c r="H69" s="4" t="s">
        <v>88</v>
      </c>
    </row>
    <row r="70" spans="8:8" x14ac:dyDescent="0.3">
      <c r="H70" s="4" t="s">
        <v>89</v>
      </c>
    </row>
    <row r="71" spans="8:8" x14ac:dyDescent="0.3">
      <c r="H71" s="4" t="s">
        <v>90</v>
      </c>
    </row>
    <row r="72" spans="8:8" x14ac:dyDescent="0.3">
      <c r="H72" s="4" t="s">
        <v>91</v>
      </c>
    </row>
    <row r="73" spans="8:8" x14ac:dyDescent="0.3">
      <c r="H73" s="4" t="s">
        <v>92</v>
      </c>
    </row>
    <row r="74" spans="8:8" x14ac:dyDescent="0.3">
      <c r="H74" s="4" t="s">
        <v>93</v>
      </c>
    </row>
    <row r="75" spans="8:8" x14ac:dyDescent="0.3">
      <c r="H75" s="4" t="s">
        <v>94</v>
      </c>
    </row>
    <row r="76" spans="8:8" x14ac:dyDescent="0.3">
      <c r="H76" s="4" t="s">
        <v>95</v>
      </c>
    </row>
    <row r="77" spans="8:8" x14ac:dyDescent="0.3">
      <c r="H77" s="4" t="s">
        <v>96</v>
      </c>
    </row>
    <row r="78" spans="8:8" x14ac:dyDescent="0.3">
      <c r="H78" s="4" t="s">
        <v>97</v>
      </c>
    </row>
    <row r="79" spans="8:8" x14ac:dyDescent="0.3">
      <c r="H79" s="4" t="s">
        <v>98</v>
      </c>
    </row>
    <row r="80" spans="8:8" x14ac:dyDescent="0.3">
      <c r="H80" s="4" t="s">
        <v>99</v>
      </c>
    </row>
    <row r="81" spans="8:8" x14ac:dyDescent="0.3">
      <c r="H81" s="4" t="s">
        <v>100</v>
      </c>
    </row>
    <row r="82" spans="8:8" x14ac:dyDescent="0.3">
      <c r="H82" s="4" t="s">
        <v>101</v>
      </c>
    </row>
    <row r="83" spans="8:8" x14ac:dyDescent="0.3">
      <c r="H83" s="4" t="s">
        <v>102</v>
      </c>
    </row>
    <row r="84" spans="8:8" x14ac:dyDescent="0.3">
      <c r="H84" s="4" t="s">
        <v>103</v>
      </c>
    </row>
    <row r="85" spans="8:8" x14ac:dyDescent="0.3">
      <c r="H85" s="4" t="s">
        <v>104</v>
      </c>
    </row>
    <row r="86" spans="8:8" x14ac:dyDescent="0.3">
      <c r="H86" s="4" t="s">
        <v>105</v>
      </c>
    </row>
    <row r="87" spans="8:8" x14ac:dyDescent="0.3">
      <c r="H87" s="4" t="s">
        <v>106</v>
      </c>
    </row>
    <row r="88" spans="8:8" x14ac:dyDescent="0.3">
      <c r="H88" s="4" t="s">
        <v>107</v>
      </c>
    </row>
    <row r="89" spans="8:8" x14ac:dyDescent="0.3">
      <c r="H89" s="4" t="s">
        <v>108</v>
      </c>
    </row>
    <row r="90" spans="8:8" x14ac:dyDescent="0.3">
      <c r="H90" s="4" t="s">
        <v>109</v>
      </c>
    </row>
    <row r="91" spans="8:8" x14ac:dyDescent="0.3">
      <c r="H91" s="4" t="s">
        <v>110</v>
      </c>
    </row>
    <row r="92" spans="8:8" x14ac:dyDescent="0.3">
      <c r="H92" s="4" t="s">
        <v>111</v>
      </c>
    </row>
    <row r="93" spans="8:8" x14ac:dyDescent="0.3">
      <c r="H93" s="4" t="s">
        <v>112</v>
      </c>
    </row>
    <row r="94" spans="8:8" x14ac:dyDescent="0.3">
      <c r="H94" s="4" t="s">
        <v>113</v>
      </c>
    </row>
    <row r="95" spans="8:8" x14ac:dyDescent="0.3">
      <c r="H95" s="4" t="s">
        <v>114</v>
      </c>
    </row>
    <row r="96" spans="8:8" x14ac:dyDescent="0.3">
      <c r="H96" s="4" t="s">
        <v>115</v>
      </c>
    </row>
    <row r="97" spans="8:8" x14ac:dyDescent="0.3">
      <c r="H97" s="4" t="s">
        <v>116</v>
      </c>
    </row>
    <row r="98" spans="8:8" x14ac:dyDescent="0.3">
      <c r="H98" s="4" t="s">
        <v>117</v>
      </c>
    </row>
    <row r="99" spans="8:8" x14ac:dyDescent="0.3">
      <c r="H99" s="4" t="s">
        <v>118</v>
      </c>
    </row>
    <row r="100" spans="8:8" x14ac:dyDescent="0.3">
      <c r="H100" s="4" t="s">
        <v>119</v>
      </c>
    </row>
    <row r="101" spans="8:8" x14ac:dyDescent="0.3">
      <c r="H101" s="4" t="s">
        <v>120</v>
      </c>
    </row>
    <row r="102" spans="8:8" x14ac:dyDescent="0.3">
      <c r="H102" s="4" t="s">
        <v>121</v>
      </c>
    </row>
    <row r="103" spans="8:8" x14ac:dyDescent="0.3">
      <c r="H103" s="4" t="s">
        <v>122</v>
      </c>
    </row>
    <row r="104" spans="8:8" x14ac:dyDescent="0.3">
      <c r="H104" s="4" t="s">
        <v>123</v>
      </c>
    </row>
    <row r="105" spans="8:8" x14ac:dyDescent="0.3">
      <c r="H105" s="4" t="s">
        <v>124</v>
      </c>
    </row>
    <row r="106" spans="8:8" x14ac:dyDescent="0.3">
      <c r="H106" s="4" t="s">
        <v>125</v>
      </c>
    </row>
    <row r="107" spans="8:8" x14ac:dyDescent="0.3">
      <c r="H107" s="4" t="s">
        <v>126</v>
      </c>
    </row>
    <row r="108" spans="8:8" x14ac:dyDescent="0.3">
      <c r="H108" s="4" t="s">
        <v>127</v>
      </c>
    </row>
    <row r="109" spans="8:8" x14ac:dyDescent="0.3">
      <c r="H109" s="4" t="s">
        <v>128</v>
      </c>
    </row>
    <row r="110" spans="8:8" x14ac:dyDescent="0.3">
      <c r="H110" s="4" t="s">
        <v>129</v>
      </c>
    </row>
    <row r="111" spans="8:8" x14ac:dyDescent="0.3">
      <c r="H111" s="4" t="s">
        <v>130</v>
      </c>
    </row>
    <row r="112" spans="8:8" x14ac:dyDescent="0.3">
      <c r="H112" s="4" t="s">
        <v>131</v>
      </c>
    </row>
    <row r="113" spans="8:8" x14ac:dyDescent="0.3">
      <c r="H113" s="4" t="s">
        <v>132</v>
      </c>
    </row>
    <row r="114" spans="8:8" x14ac:dyDescent="0.3">
      <c r="H114" s="4" t="s">
        <v>133</v>
      </c>
    </row>
    <row r="115" spans="8:8" x14ac:dyDescent="0.3">
      <c r="H115" s="4" t="s">
        <v>134</v>
      </c>
    </row>
    <row r="116" spans="8:8" x14ac:dyDescent="0.3">
      <c r="H116" s="4" t="s">
        <v>135</v>
      </c>
    </row>
    <row r="117" spans="8:8" x14ac:dyDescent="0.3">
      <c r="H117" s="4" t="s">
        <v>136</v>
      </c>
    </row>
    <row r="118" spans="8:8" x14ac:dyDescent="0.3">
      <c r="H118" s="4" t="s">
        <v>137</v>
      </c>
    </row>
    <row r="119" spans="8:8" x14ac:dyDescent="0.3">
      <c r="H119" s="4" t="s">
        <v>138</v>
      </c>
    </row>
    <row r="120" spans="8:8" x14ac:dyDescent="0.3">
      <c r="H120" s="4" t="s">
        <v>139</v>
      </c>
    </row>
    <row r="121" spans="8:8" x14ac:dyDescent="0.3">
      <c r="H121" s="4" t="s">
        <v>140</v>
      </c>
    </row>
    <row r="122" spans="8:8" x14ac:dyDescent="0.3">
      <c r="H122" s="4" t="s">
        <v>141</v>
      </c>
    </row>
    <row r="123" spans="8:8" x14ac:dyDescent="0.3">
      <c r="H123" s="4" t="s">
        <v>142</v>
      </c>
    </row>
    <row r="124" spans="8:8" x14ac:dyDescent="0.3">
      <c r="H124" s="4" t="s">
        <v>143</v>
      </c>
    </row>
    <row r="125" spans="8:8" x14ac:dyDescent="0.3">
      <c r="H125" s="4" t="s">
        <v>144</v>
      </c>
    </row>
    <row r="126" spans="8:8" x14ac:dyDescent="0.3">
      <c r="H126" s="4" t="s">
        <v>145</v>
      </c>
    </row>
    <row r="127" spans="8:8" x14ac:dyDescent="0.3">
      <c r="H127" s="4" t="s">
        <v>146</v>
      </c>
    </row>
    <row r="128" spans="8:8" x14ac:dyDescent="0.3">
      <c r="H128" s="4" t="s">
        <v>147</v>
      </c>
    </row>
    <row r="129" spans="8:8" x14ac:dyDescent="0.3">
      <c r="H129" s="4" t="s">
        <v>148</v>
      </c>
    </row>
    <row r="130" spans="8:8" x14ac:dyDescent="0.3">
      <c r="H130" s="4" t="s">
        <v>149</v>
      </c>
    </row>
    <row r="131" spans="8:8" x14ac:dyDescent="0.3">
      <c r="H131" s="4" t="s">
        <v>150</v>
      </c>
    </row>
    <row r="132" spans="8:8" x14ac:dyDescent="0.3">
      <c r="H132" s="4" t="s">
        <v>151</v>
      </c>
    </row>
    <row r="133" spans="8:8" x14ac:dyDescent="0.3">
      <c r="H133" s="4" t="s">
        <v>152</v>
      </c>
    </row>
    <row r="134" spans="8:8" x14ac:dyDescent="0.3">
      <c r="H134" s="4" t="s">
        <v>153</v>
      </c>
    </row>
    <row r="135" spans="8:8" x14ac:dyDescent="0.3">
      <c r="H135" s="4" t="s">
        <v>154</v>
      </c>
    </row>
    <row r="136" spans="8:8" x14ac:dyDescent="0.3">
      <c r="H136" s="4" t="s">
        <v>155</v>
      </c>
    </row>
    <row r="137" spans="8:8" x14ac:dyDescent="0.3">
      <c r="H137" s="4" t="s">
        <v>156</v>
      </c>
    </row>
    <row r="138" spans="8:8" x14ac:dyDescent="0.3">
      <c r="H138" s="4" t="s">
        <v>157</v>
      </c>
    </row>
    <row r="139" spans="8:8" x14ac:dyDescent="0.3">
      <c r="H139" s="4" t="s">
        <v>158</v>
      </c>
    </row>
    <row r="140" spans="8:8" x14ac:dyDescent="0.3">
      <c r="H140" s="4" t="s">
        <v>159</v>
      </c>
    </row>
    <row r="141" spans="8:8" x14ac:dyDescent="0.3">
      <c r="H141" s="4" t="s">
        <v>160</v>
      </c>
    </row>
    <row r="142" spans="8:8" x14ac:dyDescent="0.3">
      <c r="H142" s="4" t="s">
        <v>161</v>
      </c>
    </row>
    <row r="143" spans="8:8" x14ac:dyDescent="0.3">
      <c r="H143" s="4" t="s">
        <v>162</v>
      </c>
    </row>
    <row r="144" spans="8:8" x14ac:dyDescent="0.3">
      <c r="H144" s="4" t="s">
        <v>163</v>
      </c>
    </row>
    <row r="145" spans="8:8" x14ac:dyDescent="0.3">
      <c r="H145" s="4" t="s">
        <v>164</v>
      </c>
    </row>
    <row r="146" spans="8:8" x14ac:dyDescent="0.3">
      <c r="H146" s="4" t="s">
        <v>165</v>
      </c>
    </row>
    <row r="147" spans="8:8" x14ac:dyDescent="0.3">
      <c r="H147" s="4" t="s">
        <v>166</v>
      </c>
    </row>
    <row r="148" spans="8:8" x14ac:dyDescent="0.3">
      <c r="H148" s="4" t="s">
        <v>167</v>
      </c>
    </row>
    <row r="149" spans="8:8" x14ac:dyDescent="0.3">
      <c r="H149" s="4" t="s">
        <v>168</v>
      </c>
    </row>
    <row r="150" spans="8:8" x14ac:dyDescent="0.3">
      <c r="H150" s="4" t="s">
        <v>169</v>
      </c>
    </row>
    <row r="151" spans="8:8" x14ac:dyDescent="0.3">
      <c r="H151" s="4" t="s">
        <v>170</v>
      </c>
    </row>
    <row r="152" spans="8:8" x14ac:dyDescent="0.3">
      <c r="H152" s="4" t="s">
        <v>171</v>
      </c>
    </row>
    <row r="153" spans="8:8" x14ac:dyDescent="0.3">
      <c r="H153" s="4" t="s">
        <v>172</v>
      </c>
    </row>
    <row r="154" spans="8:8" x14ac:dyDescent="0.3">
      <c r="H154" s="4" t="s">
        <v>173</v>
      </c>
    </row>
    <row r="155" spans="8:8" x14ac:dyDescent="0.3">
      <c r="H155" s="4" t="s">
        <v>174</v>
      </c>
    </row>
    <row r="156" spans="8:8" x14ac:dyDescent="0.3">
      <c r="H156" s="4" t="s">
        <v>175</v>
      </c>
    </row>
    <row r="157" spans="8:8" x14ac:dyDescent="0.3">
      <c r="H157" s="4" t="s">
        <v>176</v>
      </c>
    </row>
    <row r="158" spans="8:8" x14ac:dyDescent="0.3">
      <c r="H158" s="4" t="s">
        <v>177</v>
      </c>
    </row>
    <row r="159" spans="8:8" x14ac:dyDescent="0.3">
      <c r="H159" s="4" t="s">
        <v>178</v>
      </c>
    </row>
    <row r="160" spans="8:8" x14ac:dyDescent="0.3">
      <c r="H160" s="4" t="s">
        <v>179</v>
      </c>
    </row>
    <row r="161" spans="8:8" x14ac:dyDescent="0.3">
      <c r="H161" s="4" t="s">
        <v>180</v>
      </c>
    </row>
    <row r="162" spans="8:8" x14ac:dyDescent="0.3">
      <c r="H162" s="4" t="s">
        <v>181</v>
      </c>
    </row>
    <row r="163" spans="8:8" x14ac:dyDescent="0.3">
      <c r="H163" s="4" t="s">
        <v>182</v>
      </c>
    </row>
    <row r="164" spans="8:8" x14ac:dyDescent="0.3">
      <c r="H164" s="4" t="s">
        <v>183</v>
      </c>
    </row>
    <row r="165" spans="8:8" x14ac:dyDescent="0.3">
      <c r="H165" s="4" t="s">
        <v>184</v>
      </c>
    </row>
    <row r="166" spans="8:8" x14ac:dyDescent="0.3">
      <c r="H166" s="4" t="s">
        <v>185</v>
      </c>
    </row>
    <row r="167" spans="8:8" x14ac:dyDescent="0.3">
      <c r="H167" s="4" t="s">
        <v>186</v>
      </c>
    </row>
    <row r="168" spans="8:8" x14ac:dyDescent="0.3">
      <c r="H168" s="4" t="s">
        <v>187</v>
      </c>
    </row>
    <row r="169" spans="8:8" x14ac:dyDescent="0.3">
      <c r="H169" s="4" t="s">
        <v>188</v>
      </c>
    </row>
    <row r="170" spans="8:8" x14ac:dyDescent="0.3">
      <c r="H170" s="4" t="s">
        <v>189</v>
      </c>
    </row>
    <row r="171" spans="8:8" x14ac:dyDescent="0.3">
      <c r="H171" s="4" t="s">
        <v>190</v>
      </c>
    </row>
    <row r="172" spans="8:8" x14ac:dyDescent="0.3">
      <c r="H172" s="4" t="s">
        <v>191</v>
      </c>
    </row>
    <row r="173" spans="8:8" x14ac:dyDescent="0.3">
      <c r="H173" s="4" t="s">
        <v>192</v>
      </c>
    </row>
    <row r="174" spans="8:8" x14ac:dyDescent="0.3">
      <c r="H174" s="4" t="s">
        <v>193</v>
      </c>
    </row>
    <row r="175" spans="8:8" x14ac:dyDescent="0.3">
      <c r="H175" s="4" t="s">
        <v>194</v>
      </c>
    </row>
    <row r="176" spans="8:8" x14ac:dyDescent="0.3">
      <c r="H176" s="4" t="s">
        <v>195</v>
      </c>
    </row>
    <row r="177" spans="8:8" x14ac:dyDescent="0.3">
      <c r="H177" s="4" t="s">
        <v>196</v>
      </c>
    </row>
    <row r="178" spans="8:8" x14ac:dyDescent="0.3">
      <c r="H178" s="4" t="s">
        <v>197</v>
      </c>
    </row>
    <row r="179" spans="8:8" x14ac:dyDescent="0.3">
      <c r="H179" s="4" t="s">
        <v>198</v>
      </c>
    </row>
  </sheetData>
  <mergeCells count="11">
    <mergeCell ref="B49:C50"/>
    <mergeCell ref="B17:C17"/>
    <mergeCell ref="B28:C28"/>
    <mergeCell ref="B44:C44"/>
    <mergeCell ref="B27:C27"/>
    <mergeCell ref="B20:C20"/>
    <mergeCell ref="B26:C26"/>
    <mergeCell ref="B40:C41"/>
    <mergeCell ref="B24:C24"/>
    <mergeCell ref="B25:C25"/>
    <mergeCell ref="B29:C29"/>
  </mergeCells>
  <dataValidations count="8">
    <dataValidation type="list" allowBlank="1" showInputMessage="1" showErrorMessage="1" sqref="D65536" xr:uid="{00000000-0002-0000-0000-000000000000}">
      <formula1>$P$16:$P$27</formula1>
    </dataValidation>
    <dataValidation type="list" allowBlank="1" showInputMessage="1" showErrorMessage="1" sqref="IV65534" xr:uid="{00000000-0002-0000-0000-000001000000}">
      <formula1>$K$16:$K$20</formula1>
    </dataValidation>
    <dataValidation type="list" allowBlank="1" showInputMessage="1" showErrorMessage="1" sqref="D65535" xr:uid="{00000000-0002-0000-0000-000002000000}">
      <formula1>$O$16:$O$27</formula1>
    </dataValidation>
    <dataValidation type="list" allowBlank="1" showInputMessage="1" showErrorMessage="1" sqref="IV65527 D65527" xr:uid="{00000000-0002-0000-0000-000003000000}">
      <formula1>$I$16:$I$18</formula1>
    </dataValidation>
    <dataValidation type="list" allowBlank="1" showInputMessage="1" showErrorMessage="1" sqref="IV65528:IV65532 D65528:D65532" xr:uid="{00000000-0002-0000-0000-000004000000}">
      <formula1>$H$16:$H$179</formula1>
    </dataValidation>
    <dataValidation type="list" allowBlank="1" showInputMessage="1" showErrorMessage="1" prompt="Please use drop down menu on the right side of the cell " sqref="D32" xr:uid="{4AE55585-FC53-41F6-A5A7-B28372C950EB}">
      <formula1>"Environmental and Social Safeguards, Gender, Monitoring &amp; Evaluation, Budget, Other"</formula1>
    </dataValidation>
    <dataValidation allowBlank="1" showInputMessage="1" showErrorMessage="1" prompt="Please provide a description, world limit = 100" sqref="D33" xr:uid="{F87CD379-0BD0-49F4-8570-8E8C3C0D7129}"/>
    <dataValidation type="list" allowBlank="1" showInputMessage="1" showErrorMessage="1" prompt="Please use drop down menu on the right side of the cell " sqref="D34" xr:uid="{6E526D81-BC26-462B-AAE2-1169F9BAB7A3}">
      <formula1>"Condition met and cleared by the AFB Sec, Condition met but clearance pending by AFB Sec, Condition not met"</formula1>
    </dataValidation>
  </dataValidations>
  <hyperlinks>
    <hyperlink ref="D41" r:id="rId1" xr:uid="{E436C712-B4CA-46B5-AE63-577472476461}"/>
    <hyperlink ref="D46" r:id="rId2" xr:uid="{415241B7-341B-403D-B2E0-48CBF80BAC85}"/>
    <hyperlink ref="D56" r:id="rId3" xr:uid="{6C81E569-A16A-4C0B-9C58-6C30CC88071B}"/>
    <hyperlink ref="D60" r:id="rId4" xr:uid="{042482F8-8C1F-4A76-B081-A2D5AC2C97D6}"/>
    <hyperlink ref="D52" r:id="rId5" xr:uid="{46760CEF-ADCE-4F6F-8A79-AD1C28C6E403}"/>
  </hyperlinks>
  <pageMargins left="0.7" right="0.7" top="0.75" bottom="0.75" header="0.3" footer="0.3"/>
  <pageSetup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96797-ABF8-4AFB-8DF0-77CDBBD60E34}">
  <sheetPr>
    <pageSetUpPr fitToPage="1"/>
  </sheetPr>
  <dimension ref="B1:AI328"/>
  <sheetViews>
    <sheetView showGridLines="0" topLeftCell="A109" zoomScale="80" zoomScaleNormal="80" zoomScalePageLayoutView="85" workbookViewId="0">
      <selection activeCell="AA135" sqref="AA135"/>
    </sheetView>
  </sheetViews>
  <sheetFormatPr defaultColWidth="8.81640625" defaultRowHeight="14.5" outlineLevelRow="1" x14ac:dyDescent="0.35"/>
  <cols>
    <col min="1" max="1" width="3" customWidth="1"/>
    <col min="2" max="2" width="28.453125" customWidth="1"/>
    <col min="3" max="3" width="50.453125" customWidth="1"/>
    <col min="4" max="4" width="34.453125" customWidth="1"/>
    <col min="5" max="5" width="32" customWidth="1"/>
    <col min="6" max="6" width="26.54296875" customWidth="1"/>
    <col min="7" max="7" width="26.453125" bestFit="1" customWidth="1"/>
    <col min="8" max="8" width="30" customWidth="1"/>
    <col min="9" max="9" width="26.1796875" customWidth="1"/>
    <col min="10" max="10" width="25.81640625" customWidth="1"/>
    <col min="11" max="11" width="31" bestFit="1" customWidth="1"/>
    <col min="12" max="12" width="30.453125" hidden="1" customWidth="1"/>
    <col min="13" max="13" width="27.1796875" hidden="1" customWidth="1"/>
    <col min="14" max="14" width="25" hidden="1" customWidth="1"/>
    <col min="15" max="15" width="25.81640625" hidden="1" customWidth="1"/>
    <col min="16" max="16" width="30.453125" hidden="1" customWidth="1"/>
    <col min="17" max="17" width="27.1796875" hidden="1" customWidth="1"/>
    <col min="18" max="18" width="24.453125" hidden="1" customWidth="1"/>
    <col min="19" max="19" width="23.1796875" hidden="1" customWidth="1"/>
  </cols>
  <sheetData>
    <row r="1" spans="2:35" ht="15" thickBot="1" x14ac:dyDescent="0.4"/>
    <row r="2" spans="2:35" ht="26" x14ac:dyDescent="0.35">
      <c r="B2" s="51"/>
      <c r="C2" s="994"/>
      <c r="D2" s="994"/>
      <c r="E2" s="994"/>
      <c r="F2" s="994"/>
      <c r="G2" s="994"/>
      <c r="H2" s="47"/>
      <c r="I2" s="47"/>
      <c r="J2" s="47"/>
      <c r="K2" s="47"/>
      <c r="L2" s="47"/>
      <c r="M2" s="47"/>
      <c r="N2" s="47"/>
      <c r="O2" s="47"/>
      <c r="P2" s="47"/>
      <c r="Q2" s="47"/>
      <c r="R2" s="47"/>
      <c r="S2" s="48"/>
    </row>
    <row r="3" spans="2:35" ht="26" x14ac:dyDescent="0.35">
      <c r="B3" s="52"/>
      <c r="C3" s="995" t="s">
        <v>260</v>
      </c>
      <c r="D3" s="996"/>
      <c r="E3" s="996"/>
      <c r="F3" s="996"/>
      <c r="G3" s="997"/>
      <c r="H3" s="70"/>
      <c r="I3" s="70"/>
      <c r="J3" s="70"/>
      <c r="K3" s="70"/>
      <c r="L3" s="70"/>
      <c r="M3" s="70"/>
      <c r="N3" s="70"/>
      <c r="O3" s="70"/>
      <c r="P3" s="70"/>
      <c r="Q3" s="70"/>
      <c r="R3" s="70"/>
      <c r="S3" s="50"/>
    </row>
    <row r="4" spans="2:35" ht="26" x14ac:dyDescent="0.35">
      <c r="B4" s="52"/>
      <c r="C4" s="484"/>
      <c r="D4" s="484"/>
      <c r="E4" s="484"/>
      <c r="F4" s="484"/>
      <c r="G4" s="484"/>
      <c r="H4" s="70"/>
      <c r="I4" s="70"/>
      <c r="J4" s="70"/>
      <c r="K4" s="70"/>
      <c r="L4" s="70"/>
      <c r="M4" s="70"/>
      <c r="N4" s="70"/>
      <c r="O4" s="70"/>
      <c r="P4" s="70"/>
      <c r="Q4" s="70"/>
      <c r="R4" s="70"/>
      <c r="S4" s="50"/>
    </row>
    <row r="5" spans="2:35" ht="15" thickBot="1" x14ac:dyDescent="0.4">
      <c r="B5" s="49"/>
      <c r="C5" s="70"/>
      <c r="D5" s="70"/>
      <c r="E5" s="70"/>
      <c r="F5" s="70"/>
      <c r="G5" s="70"/>
      <c r="H5" s="70"/>
      <c r="I5" s="70"/>
      <c r="J5" s="70"/>
      <c r="K5" s="70"/>
      <c r="L5" s="70"/>
      <c r="M5" s="70"/>
      <c r="N5" s="70"/>
      <c r="O5" s="70"/>
      <c r="P5" s="70"/>
      <c r="Q5" s="70"/>
      <c r="R5" s="70"/>
      <c r="S5" s="50"/>
    </row>
    <row r="6" spans="2:35" ht="34.5" customHeight="1" thickBot="1" x14ac:dyDescent="0.5">
      <c r="B6" s="998" t="s">
        <v>1314</v>
      </c>
      <c r="C6" s="999"/>
      <c r="D6" s="999"/>
      <c r="E6" s="999"/>
      <c r="F6" s="999"/>
      <c r="G6" s="999"/>
      <c r="H6" s="114"/>
      <c r="I6" s="114"/>
      <c r="J6" s="114"/>
      <c r="K6" s="114"/>
      <c r="L6" s="114"/>
      <c r="M6" s="114"/>
      <c r="N6" s="114"/>
      <c r="O6" s="114"/>
      <c r="P6" s="114"/>
      <c r="Q6" s="114"/>
      <c r="R6" s="114"/>
      <c r="S6" s="115"/>
      <c r="W6" s="485"/>
      <c r="X6" s="485"/>
      <c r="Y6" s="485"/>
      <c r="Z6" s="485"/>
      <c r="AA6" s="485"/>
      <c r="AB6" s="485"/>
      <c r="AC6" s="485"/>
      <c r="AD6" s="485"/>
      <c r="AE6" s="485"/>
      <c r="AF6" s="485"/>
      <c r="AG6" s="485"/>
      <c r="AH6" s="485"/>
      <c r="AI6" s="485"/>
    </row>
    <row r="7" spans="2:35" ht="15.75" customHeight="1" x14ac:dyDescent="0.45">
      <c r="B7" s="998" t="s">
        <v>632</v>
      </c>
      <c r="C7" s="1000"/>
      <c r="D7" s="1000"/>
      <c r="E7" s="1000"/>
      <c r="F7" s="1000"/>
      <c r="G7" s="1000"/>
      <c r="H7" s="114"/>
      <c r="I7" s="114"/>
      <c r="J7" s="114"/>
      <c r="K7" s="114"/>
      <c r="L7" s="114"/>
      <c r="M7" s="114"/>
      <c r="N7" s="114"/>
      <c r="O7" s="114"/>
      <c r="P7" s="114"/>
      <c r="Q7" s="114"/>
      <c r="R7" s="114"/>
      <c r="S7" s="115"/>
      <c r="W7" s="485"/>
      <c r="X7" s="485"/>
      <c r="Y7" s="485"/>
      <c r="Z7" s="485"/>
      <c r="AA7" s="485"/>
      <c r="AB7" s="485"/>
      <c r="AC7" s="485"/>
      <c r="AD7" s="485"/>
      <c r="AE7" s="485"/>
      <c r="AF7" s="485"/>
      <c r="AG7" s="485"/>
      <c r="AH7" s="485"/>
      <c r="AI7" s="485"/>
    </row>
    <row r="8" spans="2:35" ht="15.75" customHeight="1" thickBot="1" x14ac:dyDescent="0.5">
      <c r="B8" s="1001" t="s">
        <v>1315</v>
      </c>
      <c r="C8" s="1002"/>
      <c r="D8" s="1002"/>
      <c r="E8" s="1002"/>
      <c r="F8" s="1002"/>
      <c r="G8" s="1002"/>
      <c r="H8" s="116"/>
      <c r="I8" s="116"/>
      <c r="J8" s="116"/>
      <c r="K8" s="116"/>
      <c r="L8" s="116"/>
      <c r="M8" s="116"/>
      <c r="N8" s="116"/>
      <c r="O8" s="116"/>
      <c r="P8" s="116"/>
      <c r="Q8" s="116"/>
      <c r="R8" s="116"/>
      <c r="S8" s="117"/>
      <c r="W8" s="485"/>
      <c r="X8" s="485"/>
      <c r="Y8" s="485"/>
      <c r="Z8" s="485"/>
      <c r="AA8" s="485"/>
      <c r="AB8" s="485"/>
      <c r="AC8" s="485"/>
      <c r="AD8" s="485"/>
      <c r="AE8" s="485"/>
      <c r="AF8" s="485"/>
      <c r="AG8" s="485"/>
      <c r="AH8" s="485"/>
      <c r="AI8" s="485"/>
    </row>
    <row r="9" spans="2:35" ht="18.5" x14ac:dyDescent="0.45">
      <c r="W9" s="485"/>
      <c r="X9" s="485"/>
      <c r="Y9" s="485"/>
      <c r="Z9" s="485"/>
      <c r="AA9" s="485"/>
      <c r="AB9" s="485"/>
      <c r="AC9" s="485"/>
      <c r="AD9" s="485"/>
      <c r="AE9" s="485"/>
      <c r="AF9" s="485"/>
      <c r="AG9" s="485"/>
      <c r="AH9" s="485"/>
      <c r="AI9" s="485"/>
    </row>
    <row r="10" spans="2:35" ht="21" x14ac:dyDescent="0.5">
      <c r="B10" s="1003" t="s">
        <v>283</v>
      </c>
      <c r="C10" s="1003"/>
      <c r="D10" s="1004"/>
      <c r="E10" s="1005"/>
      <c r="F10" s="1005"/>
      <c r="G10" s="1005"/>
      <c r="W10" s="485"/>
      <c r="X10" s="485"/>
      <c r="Y10" s="485"/>
      <c r="Z10" s="485"/>
      <c r="AA10" s="485"/>
      <c r="AB10" s="485"/>
      <c r="AC10" s="485"/>
      <c r="AD10" s="485"/>
      <c r="AE10" s="485"/>
      <c r="AF10" s="485"/>
      <c r="AG10" s="485"/>
      <c r="AH10" s="485"/>
      <c r="AI10" s="485"/>
    </row>
    <row r="11" spans="2:35" ht="15" thickBot="1" x14ac:dyDescent="0.4">
      <c r="D11" s="1005"/>
      <c r="E11" s="1005"/>
      <c r="F11" s="1005"/>
      <c r="G11" s="1005"/>
    </row>
    <row r="12" spans="2:35" ht="15" customHeight="1" thickBot="1" x14ac:dyDescent="0.4">
      <c r="B12" s="486" t="s">
        <v>284</v>
      </c>
      <c r="C12" s="73" t="s">
        <v>1316</v>
      </c>
      <c r="D12" s="1005"/>
      <c r="E12" s="1005"/>
      <c r="F12" s="1005"/>
      <c r="G12" s="1005"/>
    </row>
    <row r="13" spans="2:35" ht="15.75" customHeight="1" thickBot="1" x14ac:dyDescent="0.4">
      <c r="B13" s="486" t="s">
        <v>255</v>
      </c>
      <c r="C13" s="73" t="s">
        <v>862</v>
      </c>
      <c r="D13" s="1005"/>
      <c r="E13" s="1005"/>
      <c r="F13" s="1005"/>
      <c r="G13" s="1005"/>
    </row>
    <row r="14" spans="2:35" ht="15.75" customHeight="1" thickBot="1" x14ac:dyDescent="0.4">
      <c r="B14" s="486" t="s">
        <v>633</v>
      </c>
      <c r="C14" s="73" t="s">
        <v>573</v>
      </c>
      <c r="D14" s="1005"/>
      <c r="E14" s="1005"/>
      <c r="F14" s="1005"/>
      <c r="G14" s="1005"/>
    </row>
    <row r="15" spans="2:35" ht="15.75" customHeight="1" thickBot="1" x14ac:dyDescent="0.4">
      <c r="B15" s="486" t="s">
        <v>285</v>
      </c>
      <c r="C15" s="73" t="s">
        <v>124</v>
      </c>
      <c r="D15" s="1005"/>
      <c r="E15" s="1005"/>
      <c r="F15" s="1005"/>
      <c r="G15" s="1005"/>
    </row>
    <row r="16" spans="2:35" ht="15" thickBot="1" x14ac:dyDescent="0.4">
      <c r="B16" s="486" t="s">
        <v>286</v>
      </c>
      <c r="C16" s="73" t="s">
        <v>576</v>
      </c>
      <c r="D16" s="1005"/>
      <c r="E16" s="1005"/>
      <c r="F16" s="1005"/>
      <c r="G16" s="1005"/>
    </row>
    <row r="17" spans="2:19" ht="15" thickBot="1" x14ac:dyDescent="0.4">
      <c r="B17" s="486" t="s">
        <v>287</v>
      </c>
      <c r="C17" s="73" t="s">
        <v>463</v>
      </c>
      <c r="D17" s="1005"/>
      <c r="E17" s="1005"/>
      <c r="F17" s="1005"/>
      <c r="G17" s="1005"/>
    </row>
    <row r="18" spans="2:19" ht="15" thickBot="1" x14ac:dyDescent="0.4"/>
    <row r="19" spans="2:19" ht="15" thickBot="1" x14ac:dyDescent="0.4">
      <c r="D19" s="983" t="s">
        <v>288</v>
      </c>
      <c r="E19" s="984"/>
      <c r="F19" s="984"/>
      <c r="G19" s="985"/>
      <c r="H19" s="986" t="s">
        <v>289</v>
      </c>
      <c r="I19" s="987"/>
      <c r="J19" s="987"/>
      <c r="K19" s="988"/>
      <c r="L19" s="984" t="s">
        <v>290</v>
      </c>
      <c r="M19" s="984"/>
      <c r="N19" s="984"/>
      <c r="O19" s="985"/>
      <c r="P19" s="983" t="s">
        <v>291</v>
      </c>
      <c r="Q19" s="984"/>
      <c r="R19" s="984"/>
      <c r="S19" s="985"/>
    </row>
    <row r="20" spans="2:19" ht="45" customHeight="1" thickBot="1" x14ac:dyDescent="0.4">
      <c r="B20" s="989" t="s">
        <v>292</v>
      </c>
      <c r="C20" s="487" t="s">
        <v>293</v>
      </c>
      <c r="D20" s="488"/>
      <c r="E20" s="489" t="s">
        <v>294</v>
      </c>
      <c r="F20" s="489" t="s">
        <v>295</v>
      </c>
      <c r="G20" s="490" t="s">
        <v>296</v>
      </c>
      <c r="H20" s="491"/>
      <c r="I20" s="489" t="s">
        <v>294</v>
      </c>
      <c r="J20" s="489" t="s">
        <v>295</v>
      </c>
      <c r="K20" s="492" t="s">
        <v>296</v>
      </c>
      <c r="L20" s="200"/>
      <c r="M20" s="493" t="s">
        <v>294</v>
      </c>
      <c r="N20" s="494" t="s">
        <v>295</v>
      </c>
      <c r="O20" s="495" t="s">
        <v>296</v>
      </c>
      <c r="P20" s="496"/>
      <c r="Q20" s="493" t="s">
        <v>294</v>
      </c>
      <c r="R20" s="494" t="s">
        <v>295</v>
      </c>
      <c r="S20" s="495" t="s">
        <v>296</v>
      </c>
    </row>
    <row r="21" spans="2:19" ht="40.5" customHeight="1" x14ac:dyDescent="0.35">
      <c r="B21" s="990"/>
      <c r="C21" s="992" t="s">
        <v>873</v>
      </c>
      <c r="D21" s="497" t="s">
        <v>297</v>
      </c>
      <c r="E21" s="498">
        <v>0</v>
      </c>
      <c r="F21" s="498">
        <v>0</v>
      </c>
      <c r="G21" s="499">
        <v>0</v>
      </c>
      <c r="H21" s="500" t="s">
        <v>297</v>
      </c>
      <c r="I21" s="501">
        <v>2978</v>
      </c>
      <c r="J21" s="501">
        <v>2978</v>
      </c>
      <c r="K21" s="502">
        <v>0</v>
      </c>
      <c r="L21" s="503" t="s">
        <v>297</v>
      </c>
      <c r="M21" s="93"/>
      <c r="N21" s="74"/>
      <c r="O21" s="75"/>
      <c r="P21" s="504" t="s">
        <v>297</v>
      </c>
      <c r="Q21" s="93"/>
      <c r="R21" s="74"/>
      <c r="S21" s="75"/>
    </row>
    <row r="22" spans="2:19" ht="39.75" customHeight="1" x14ac:dyDescent="0.35">
      <c r="B22" s="990"/>
      <c r="C22" s="992"/>
      <c r="D22" s="505" t="s">
        <v>298</v>
      </c>
      <c r="E22" s="506">
        <v>0</v>
      </c>
      <c r="F22" s="506">
        <v>0</v>
      </c>
      <c r="G22" s="507">
        <v>0</v>
      </c>
      <c r="H22" s="508" t="s">
        <v>298</v>
      </c>
      <c r="I22" s="509">
        <v>0.51</v>
      </c>
      <c r="J22" s="509">
        <v>0.51</v>
      </c>
      <c r="K22" s="510">
        <v>0</v>
      </c>
      <c r="L22" s="505" t="s">
        <v>298</v>
      </c>
      <c r="M22" s="76"/>
      <c r="N22" s="76"/>
      <c r="O22" s="77"/>
      <c r="P22" s="511" t="s">
        <v>298</v>
      </c>
      <c r="Q22" s="76"/>
      <c r="R22" s="76"/>
      <c r="S22" s="77"/>
    </row>
    <row r="23" spans="2:19" ht="37.5" customHeight="1" x14ac:dyDescent="0.35">
      <c r="B23" s="990"/>
      <c r="C23" s="992"/>
      <c r="D23" s="505" t="s">
        <v>1317</v>
      </c>
      <c r="E23" s="506">
        <v>0</v>
      </c>
      <c r="F23" s="506">
        <v>0</v>
      </c>
      <c r="G23" s="507">
        <v>0</v>
      </c>
      <c r="H23" s="508" t="s">
        <v>299</v>
      </c>
      <c r="I23" s="509">
        <v>0.3</v>
      </c>
      <c r="J23" s="509">
        <v>0.3</v>
      </c>
      <c r="K23" s="510">
        <v>0</v>
      </c>
      <c r="L23" s="505" t="s">
        <v>299</v>
      </c>
      <c r="M23" s="76"/>
      <c r="N23" s="76"/>
      <c r="O23" s="77"/>
      <c r="P23" s="511" t="s">
        <v>299</v>
      </c>
      <c r="Q23" s="76"/>
      <c r="R23" s="76"/>
      <c r="S23" s="77"/>
    </row>
    <row r="24" spans="2:19" ht="37.5" customHeight="1" x14ac:dyDescent="0.35">
      <c r="B24" s="990"/>
      <c r="C24" s="992" t="s">
        <v>1318</v>
      </c>
      <c r="D24" s="497" t="s">
        <v>297</v>
      </c>
      <c r="E24" s="498">
        <v>0</v>
      </c>
      <c r="F24" s="498">
        <v>0</v>
      </c>
      <c r="G24" s="499">
        <v>0</v>
      </c>
      <c r="H24" s="500" t="s">
        <v>297</v>
      </c>
      <c r="I24" s="501">
        <v>500</v>
      </c>
      <c r="J24" s="501">
        <v>500</v>
      </c>
      <c r="K24" s="502">
        <v>0</v>
      </c>
      <c r="L24" s="512"/>
      <c r="M24" s="513"/>
      <c r="N24" s="513"/>
      <c r="O24" s="513"/>
      <c r="P24" s="512"/>
      <c r="Q24" s="513"/>
      <c r="R24" s="513"/>
      <c r="S24" s="513"/>
    </row>
    <row r="25" spans="2:19" ht="37.5" customHeight="1" x14ac:dyDescent="0.35">
      <c r="B25" s="990"/>
      <c r="C25" s="992"/>
      <c r="D25" s="505" t="s">
        <v>298</v>
      </c>
      <c r="E25" s="506">
        <v>0</v>
      </c>
      <c r="F25" s="506">
        <v>0</v>
      </c>
      <c r="G25" s="507">
        <v>0</v>
      </c>
      <c r="H25" s="508" t="s">
        <v>298</v>
      </c>
      <c r="I25" s="509">
        <v>0.49</v>
      </c>
      <c r="J25" s="509">
        <v>0.49</v>
      </c>
      <c r="K25" s="510">
        <v>0</v>
      </c>
      <c r="L25" s="512"/>
      <c r="M25" s="513"/>
      <c r="N25" s="513"/>
      <c r="O25" s="513"/>
      <c r="P25" s="512"/>
      <c r="Q25" s="513"/>
      <c r="R25" s="513"/>
      <c r="S25" s="513"/>
    </row>
    <row r="26" spans="2:19" ht="37.5" customHeight="1" thickBot="1" x14ac:dyDescent="0.4">
      <c r="B26" s="991"/>
      <c r="C26" s="993"/>
      <c r="D26" s="514" t="s">
        <v>1317</v>
      </c>
      <c r="E26" s="515">
        <v>0</v>
      </c>
      <c r="F26" s="515">
        <v>0</v>
      </c>
      <c r="G26" s="516">
        <v>0</v>
      </c>
      <c r="H26" s="517" t="s">
        <v>299</v>
      </c>
      <c r="I26" s="518">
        <v>0.3</v>
      </c>
      <c r="J26" s="518">
        <v>0.3</v>
      </c>
      <c r="K26" s="519">
        <v>0</v>
      </c>
      <c r="L26" s="512"/>
      <c r="M26" s="513"/>
      <c r="N26" s="513"/>
      <c r="O26" s="513"/>
      <c r="P26" s="512"/>
      <c r="Q26" s="513"/>
      <c r="R26" s="513"/>
      <c r="S26" s="513"/>
    </row>
    <row r="27" spans="2:19" ht="15" thickBot="1" x14ac:dyDescent="0.4">
      <c r="B27" s="520"/>
      <c r="C27" s="520"/>
      <c r="Q27" s="78"/>
      <c r="R27" s="78"/>
      <c r="S27" s="78"/>
    </row>
    <row r="28" spans="2:19" ht="30" customHeight="1" thickBot="1" x14ac:dyDescent="0.4">
      <c r="B28" s="520"/>
      <c r="C28" s="520"/>
      <c r="D28" s="986" t="s">
        <v>288</v>
      </c>
      <c r="E28" s="987"/>
      <c r="F28" s="987"/>
      <c r="G28" s="988"/>
      <c r="H28" s="986" t="s">
        <v>289</v>
      </c>
      <c r="I28" s="987"/>
      <c r="J28" s="987"/>
      <c r="K28" s="988"/>
      <c r="L28" s="984" t="s">
        <v>290</v>
      </c>
      <c r="M28" s="984"/>
      <c r="N28" s="984"/>
      <c r="O28" s="985"/>
      <c r="P28" s="983" t="s">
        <v>291</v>
      </c>
      <c r="Q28" s="984"/>
      <c r="R28" s="984"/>
      <c r="S28" s="985"/>
    </row>
    <row r="29" spans="2:19" ht="47.25" customHeight="1" x14ac:dyDescent="0.35">
      <c r="B29" s="1006" t="s">
        <v>300</v>
      </c>
      <c r="C29" s="1009" t="s">
        <v>301</v>
      </c>
      <c r="D29" s="1012" t="s">
        <v>302</v>
      </c>
      <c r="E29" s="1013"/>
      <c r="F29" s="521" t="s">
        <v>303</v>
      </c>
      <c r="G29" s="522" t="s">
        <v>304</v>
      </c>
      <c r="H29" s="1012" t="s">
        <v>302</v>
      </c>
      <c r="I29" s="1013"/>
      <c r="J29" s="521" t="s">
        <v>303</v>
      </c>
      <c r="K29" s="522" t="s">
        <v>304</v>
      </c>
      <c r="L29" s="1014" t="s">
        <v>302</v>
      </c>
      <c r="M29" s="1015"/>
      <c r="N29" s="521" t="s">
        <v>303</v>
      </c>
      <c r="O29" s="522" t="s">
        <v>304</v>
      </c>
      <c r="P29" s="1016" t="s">
        <v>302</v>
      </c>
      <c r="Q29" s="1015"/>
      <c r="R29" s="521" t="s">
        <v>303</v>
      </c>
      <c r="S29" s="522" t="s">
        <v>304</v>
      </c>
    </row>
    <row r="30" spans="2:19" ht="51" customHeight="1" x14ac:dyDescent="0.35">
      <c r="B30" s="1007"/>
      <c r="C30" s="1010"/>
      <c r="D30" s="523" t="s">
        <v>297</v>
      </c>
      <c r="E30" s="79"/>
      <c r="F30" s="1035"/>
      <c r="G30" s="1036"/>
      <c r="H30" s="523" t="s">
        <v>297</v>
      </c>
      <c r="I30" s="80"/>
      <c r="J30" s="1037"/>
      <c r="K30" s="1038"/>
      <c r="L30" s="524" t="s">
        <v>297</v>
      </c>
      <c r="M30" s="80"/>
      <c r="N30" s="1017"/>
      <c r="O30" s="1019"/>
      <c r="P30" s="525" t="s">
        <v>297</v>
      </c>
      <c r="Q30" s="80"/>
      <c r="R30" s="1017"/>
      <c r="S30" s="1019"/>
    </row>
    <row r="31" spans="2:19" ht="51" customHeight="1" x14ac:dyDescent="0.35">
      <c r="B31" s="1008"/>
      <c r="C31" s="1011"/>
      <c r="D31" s="526" t="s">
        <v>305</v>
      </c>
      <c r="E31" s="81"/>
      <c r="F31" s="1035"/>
      <c r="G31" s="1036"/>
      <c r="H31" s="526" t="s">
        <v>305</v>
      </c>
      <c r="I31" s="82"/>
      <c r="J31" s="1037"/>
      <c r="K31" s="1038"/>
      <c r="L31" s="527" t="s">
        <v>305</v>
      </c>
      <c r="M31" s="82"/>
      <c r="N31" s="1018"/>
      <c r="O31" s="1020"/>
      <c r="P31" s="528" t="s">
        <v>305</v>
      </c>
      <c r="Q31" s="82"/>
      <c r="R31" s="1018"/>
      <c r="S31" s="1020"/>
    </row>
    <row r="32" spans="2:19" ht="33.75" customHeight="1" x14ac:dyDescent="0.35">
      <c r="B32" s="1021" t="s">
        <v>306</v>
      </c>
      <c r="C32" s="1024" t="s">
        <v>307</v>
      </c>
      <c r="D32" s="529" t="s">
        <v>308</v>
      </c>
      <c r="E32" s="530" t="s">
        <v>287</v>
      </c>
      <c r="F32" s="530" t="s">
        <v>309</v>
      </c>
      <c r="G32" s="531" t="s">
        <v>310</v>
      </c>
      <c r="H32" s="529" t="s">
        <v>308</v>
      </c>
      <c r="I32" s="530" t="s">
        <v>287</v>
      </c>
      <c r="J32" s="530" t="s">
        <v>309</v>
      </c>
      <c r="K32" s="531" t="s">
        <v>310</v>
      </c>
      <c r="L32" s="532" t="s">
        <v>308</v>
      </c>
      <c r="M32" s="530" t="s">
        <v>287</v>
      </c>
      <c r="N32" s="530" t="s">
        <v>309</v>
      </c>
      <c r="O32" s="531" t="s">
        <v>310</v>
      </c>
      <c r="P32" s="532" t="s">
        <v>308</v>
      </c>
      <c r="Q32" s="530" t="s">
        <v>287</v>
      </c>
      <c r="R32" s="530" t="s">
        <v>309</v>
      </c>
      <c r="S32" s="531" t="s">
        <v>310</v>
      </c>
    </row>
    <row r="33" spans="2:19" ht="30" customHeight="1" x14ac:dyDescent="0.35">
      <c r="B33" s="1022"/>
      <c r="C33" s="1025"/>
      <c r="D33" s="533"/>
      <c r="E33" s="83"/>
      <c r="F33" s="83"/>
      <c r="G33" s="84"/>
      <c r="H33" s="534"/>
      <c r="I33" s="535"/>
      <c r="J33" s="85"/>
      <c r="K33" s="87"/>
      <c r="L33" s="202"/>
      <c r="M33" s="86"/>
      <c r="N33" s="85"/>
      <c r="O33" s="87"/>
      <c r="P33" s="85"/>
      <c r="Q33" s="86"/>
      <c r="R33" s="85"/>
      <c r="S33" s="87"/>
    </row>
    <row r="34" spans="2:19" ht="36.75" customHeight="1" outlineLevel="1" x14ac:dyDescent="0.35">
      <c r="B34" s="1022"/>
      <c r="C34" s="1025"/>
      <c r="D34" s="529" t="s">
        <v>308</v>
      </c>
      <c r="E34" s="530" t="s">
        <v>287</v>
      </c>
      <c r="F34" s="530" t="s">
        <v>309</v>
      </c>
      <c r="G34" s="531" t="s">
        <v>310</v>
      </c>
      <c r="H34" s="529" t="s">
        <v>308</v>
      </c>
      <c r="I34" s="530" t="s">
        <v>287</v>
      </c>
      <c r="J34" s="530" t="s">
        <v>309</v>
      </c>
      <c r="K34" s="531" t="s">
        <v>310</v>
      </c>
      <c r="L34" s="532" t="s">
        <v>308</v>
      </c>
      <c r="M34" s="530" t="s">
        <v>287</v>
      </c>
      <c r="N34" s="530" t="s">
        <v>309</v>
      </c>
      <c r="O34" s="531" t="s">
        <v>310</v>
      </c>
      <c r="P34" s="532" t="s">
        <v>308</v>
      </c>
      <c r="Q34" s="530" t="s">
        <v>287</v>
      </c>
      <c r="R34" s="530" t="s">
        <v>309</v>
      </c>
      <c r="S34" s="531" t="s">
        <v>310</v>
      </c>
    </row>
    <row r="35" spans="2:19" ht="30" customHeight="1" outlineLevel="1" x14ac:dyDescent="0.35">
      <c r="B35" s="1022"/>
      <c r="C35" s="1025"/>
      <c r="D35" s="533"/>
      <c r="E35" s="83"/>
      <c r="F35" s="83"/>
      <c r="G35" s="84"/>
      <c r="H35" s="534"/>
      <c r="I35" s="535"/>
      <c r="J35" s="85"/>
      <c r="K35" s="87"/>
      <c r="L35" s="202"/>
      <c r="M35" s="86"/>
      <c r="N35" s="85"/>
      <c r="O35" s="87"/>
      <c r="P35" s="85"/>
      <c r="Q35" s="86"/>
      <c r="R35" s="85"/>
      <c r="S35" s="87"/>
    </row>
    <row r="36" spans="2:19" ht="36" customHeight="1" outlineLevel="1" x14ac:dyDescent="0.35">
      <c r="B36" s="1022"/>
      <c r="C36" s="1025"/>
      <c r="D36" s="529" t="s">
        <v>308</v>
      </c>
      <c r="E36" s="530" t="s">
        <v>287</v>
      </c>
      <c r="F36" s="530" t="s">
        <v>309</v>
      </c>
      <c r="G36" s="531" t="s">
        <v>310</v>
      </c>
      <c r="H36" s="529" t="s">
        <v>308</v>
      </c>
      <c r="I36" s="530" t="s">
        <v>287</v>
      </c>
      <c r="J36" s="530" t="s">
        <v>309</v>
      </c>
      <c r="K36" s="531" t="s">
        <v>310</v>
      </c>
      <c r="L36" s="532" t="s">
        <v>308</v>
      </c>
      <c r="M36" s="530" t="s">
        <v>287</v>
      </c>
      <c r="N36" s="530" t="s">
        <v>309</v>
      </c>
      <c r="O36" s="531" t="s">
        <v>310</v>
      </c>
      <c r="P36" s="532" t="s">
        <v>308</v>
      </c>
      <c r="Q36" s="530" t="s">
        <v>287</v>
      </c>
      <c r="R36" s="530" t="s">
        <v>309</v>
      </c>
      <c r="S36" s="531" t="s">
        <v>310</v>
      </c>
    </row>
    <row r="37" spans="2:19" ht="30" customHeight="1" outlineLevel="1" x14ac:dyDescent="0.35">
      <c r="B37" s="1022"/>
      <c r="C37" s="1025"/>
      <c r="D37" s="533"/>
      <c r="E37" s="83"/>
      <c r="F37" s="83"/>
      <c r="G37" s="84"/>
      <c r="H37" s="534"/>
      <c r="I37" s="535"/>
      <c r="J37" s="85"/>
      <c r="K37" s="87"/>
      <c r="L37" s="202"/>
      <c r="M37" s="86"/>
      <c r="N37" s="85"/>
      <c r="O37" s="87"/>
      <c r="P37" s="85"/>
      <c r="Q37" s="86"/>
      <c r="R37" s="85"/>
      <c r="S37" s="87"/>
    </row>
    <row r="38" spans="2:19" ht="39" customHeight="1" outlineLevel="1" x14ac:dyDescent="0.35">
      <c r="B38" s="1022"/>
      <c r="C38" s="1025"/>
      <c r="D38" s="529" t="s">
        <v>308</v>
      </c>
      <c r="E38" s="530" t="s">
        <v>287</v>
      </c>
      <c r="F38" s="530" t="s">
        <v>309</v>
      </c>
      <c r="G38" s="531" t="s">
        <v>310</v>
      </c>
      <c r="H38" s="529" t="s">
        <v>308</v>
      </c>
      <c r="I38" s="530" t="s">
        <v>287</v>
      </c>
      <c r="J38" s="530" t="s">
        <v>309</v>
      </c>
      <c r="K38" s="531" t="s">
        <v>310</v>
      </c>
      <c r="L38" s="532" t="s">
        <v>308</v>
      </c>
      <c r="M38" s="530" t="s">
        <v>287</v>
      </c>
      <c r="N38" s="530" t="s">
        <v>309</v>
      </c>
      <c r="O38" s="531" t="s">
        <v>310</v>
      </c>
      <c r="P38" s="532" t="s">
        <v>308</v>
      </c>
      <c r="Q38" s="530" t="s">
        <v>287</v>
      </c>
      <c r="R38" s="530" t="s">
        <v>309</v>
      </c>
      <c r="S38" s="531" t="s">
        <v>310</v>
      </c>
    </row>
    <row r="39" spans="2:19" ht="30" customHeight="1" outlineLevel="1" x14ac:dyDescent="0.35">
      <c r="B39" s="1022"/>
      <c r="C39" s="1025"/>
      <c r="D39" s="533"/>
      <c r="E39" s="83"/>
      <c r="F39" s="83"/>
      <c r="G39" s="84"/>
      <c r="H39" s="534"/>
      <c r="I39" s="535"/>
      <c r="J39" s="85"/>
      <c r="K39" s="87"/>
      <c r="L39" s="202"/>
      <c r="M39" s="86"/>
      <c r="N39" s="85"/>
      <c r="O39" s="87"/>
      <c r="P39" s="85"/>
      <c r="Q39" s="86"/>
      <c r="R39" s="85"/>
      <c r="S39" s="87"/>
    </row>
    <row r="40" spans="2:19" ht="36.75" customHeight="1" outlineLevel="1" x14ac:dyDescent="0.35">
      <c r="B40" s="1022"/>
      <c r="C40" s="1025"/>
      <c r="D40" s="529" t="s">
        <v>308</v>
      </c>
      <c r="E40" s="530" t="s">
        <v>287</v>
      </c>
      <c r="F40" s="530" t="s">
        <v>309</v>
      </c>
      <c r="G40" s="531" t="s">
        <v>310</v>
      </c>
      <c r="H40" s="529" t="s">
        <v>308</v>
      </c>
      <c r="I40" s="530" t="s">
        <v>287</v>
      </c>
      <c r="J40" s="530" t="s">
        <v>309</v>
      </c>
      <c r="K40" s="531" t="s">
        <v>310</v>
      </c>
      <c r="L40" s="532" t="s">
        <v>308</v>
      </c>
      <c r="M40" s="530" t="s">
        <v>287</v>
      </c>
      <c r="N40" s="530" t="s">
        <v>309</v>
      </c>
      <c r="O40" s="531" t="s">
        <v>310</v>
      </c>
      <c r="P40" s="532" t="s">
        <v>308</v>
      </c>
      <c r="Q40" s="530" t="s">
        <v>287</v>
      </c>
      <c r="R40" s="530" t="s">
        <v>309</v>
      </c>
      <c r="S40" s="531" t="s">
        <v>310</v>
      </c>
    </row>
    <row r="41" spans="2:19" ht="30" customHeight="1" outlineLevel="1" x14ac:dyDescent="0.35">
      <c r="B41" s="1023"/>
      <c r="C41" s="1026"/>
      <c r="D41" s="533"/>
      <c r="E41" s="83"/>
      <c r="F41" s="83"/>
      <c r="G41" s="84"/>
      <c r="H41" s="534"/>
      <c r="I41" s="535"/>
      <c r="J41" s="85"/>
      <c r="K41" s="87"/>
      <c r="L41" s="202"/>
      <c r="M41" s="86"/>
      <c r="N41" s="85"/>
      <c r="O41" s="87"/>
      <c r="P41" s="85"/>
      <c r="Q41" s="86"/>
      <c r="R41" s="85"/>
      <c r="S41" s="87"/>
    </row>
    <row r="42" spans="2:19" ht="30" customHeight="1" x14ac:dyDescent="0.35">
      <c r="B42" s="1021" t="s">
        <v>311</v>
      </c>
      <c r="C42" s="1028" t="s">
        <v>312</v>
      </c>
      <c r="D42" s="529" t="s">
        <v>313</v>
      </c>
      <c r="E42" s="530" t="s">
        <v>314</v>
      </c>
      <c r="F42" s="494" t="s">
        <v>315</v>
      </c>
      <c r="G42" s="88"/>
      <c r="H42" s="529" t="s">
        <v>313</v>
      </c>
      <c r="I42" s="530" t="s">
        <v>314</v>
      </c>
      <c r="J42" s="494" t="s">
        <v>315</v>
      </c>
      <c r="K42" s="89"/>
      <c r="L42" s="536" t="s">
        <v>313</v>
      </c>
      <c r="M42" s="530" t="s">
        <v>314</v>
      </c>
      <c r="N42" s="494" t="s">
        <v>315</v>
      </c>
      <c r="O42" s="89"/>
      <c r="P42" s="530" t="s">
        <v>313</v>
      </c>
      <c r="Q42" s="530" t="s">
        <v>314</v>
      </c>
      <c r="R42" s="494" t="s">
        <v>315</v>
      </c>
      <c r="S42" s="89"/>
    </row>
    <row r="43" spans="2:19" ht="30" customHeight="1" x14ac:dyDescent="0.35">
      <c r="B43" s="1022"/>
      <c r="C43" s="1029"/>
      <c r="D43" s="1031"/>
      <c r="E43" s="1032"/>
      <c r="F43" s="494" t="s">
        <v>316</v>
      </c>
      <c r="G43" s="88"/>
      <c r="H43" s="1033"/>
      <c r="I43" s="1034"/>
      <c r="J43" s="494" t="s">
        <v>316</v>
      </c>
      <c r="K43" s="89"/>
      <c r="L43" s="1039"/>
      <c r="M43" s="1041"/>
      <c r="N43" s="494" t="s">
        <v>316</v>
      </c>
      <c r="O43" s="90"/>
      <c r="P43" s="1041"/>
      <c r="Q43" s="1041"/>
      <c r="R43" s="494" t="s">
        <v>316</v>
      </c>
      <c r="S43" s="90"/>
    </row>
    <row r="44" spans="2:19" ht="30" customHeight="1" x14ac:dyDescent="0.35">
      <c r="B44" s="1022"/>
      <c r="C44" s="1029"/>
      <c r="D44" s="1031"/>
      <c r="E44" s="1032"/>
      <c r="F44" s="494" t="s">
        <v>317</v>
      </c>
      <c r="G44" s="84"/>
      <c r="H44" s="1033"/>
      <c r="I44" s="1034"/>
      <c r="J44" s="494" t="s">
        <v>317</v>
      </c>
      <c r="K44" s="87"/>
      <c r="L44" s="1040"/>
      <c r="M44" s="1042"/>
      <c r="N44" s="494" t="s">
        <v>317</v>
      </c>
      <c r="O44" s="87"/>
      <c r="P44" s="1042"/>
      <c r="Q44" s="1042"/>
      <c r="R44" s="494" t="s">
        <v>317</v>
      </c>
      <c r="S44" s="87"/>
    </row>
    <row r="45" spans="2:19" ht="30" customHeight="1" outlineLevel="1" x14ac:dyDescent="0.35">
      <c r="B45" s="1022"/>
      <c r="C45" s="1029"/>
      <c r="D45" s="529" t="s">
        <v>313</v>
      </c>
      <c r="E45" s="530" t="s">
        <v>314</v>
      </c>
      <c r="F45" s="494" t="s">
        <v>315</v>
      </c>
      <c r="G45" s="88"/>
      <c r="H45" s="529" t="s">
        <v>313</v>
      </c>
      <c r="I45" s="530" t="s">
        <v>314</v>
      </c>
      <c r="J45" s="494" t="s">
        <v>315</v>
      </c>
      <c r="K45" s="89"/>
      <c r="L45" s="536" t="s">
        <v>313</v>
      </c>
      <c r="M45" s="530" t="s">
        <v>314</v>
      </c>
      <c r="N45" s="494" t="s">
        <v>315</v>
      </c>
      <c r="O45" s="89"/>
      <c r="P45" s="530" t="s">
        <v>313</v>
      </c>
      <c r="Q45" s="530" t="s">
        <v>314</v>
      </c>
      <c r="R45" s="494" t="s">
        <v>315</v>
      </c>
      <c r="S45" s="89"/>
    </row>
    <row r="46" spans="2:19" ht="30" customHeight="1" outlineLevel="1" x14ac:dyDescent="0.35">
      <c r="B46" s="1022"/>
      <c r="C46" s="1029"/>
      <c r="D46" s="1031"/>
      <c r="E46" s="1032"/>
      <c r="F46" s="494" t="s">
        <v>316</v>
      </c>
      <c r="G46" s="88"/>
      <c r="H46" s="1033"/>
      <c r="I46" s="1034"/>
      <c r="J46" s="494" t="s">
        <v>316</v>
      </c>
      <c r="K46" s="89"/>
      <c r="L46" s="1039"/>
      <c r="M46" s="1041"/>
      <c r="N46" s="494" t="s">
        <v>316</v>
      </c>
      <c r="O46" s="90"/>
      <c r="P46" s="1041"/>
      <c r="Q46" s="1041"/>
      <c r="R46" s="494" t="s">
        <v>316</v>
      </c>
      <c r="S46" s="90"/>
    </row>
    <row r="47" spans="2:19" ht="30" customHeight="1" outlineLevel="1" x14ac:dyDescent="0.35">
      <c r="B47" s="1022"/>
      <c r="C47" s="1029"/>
      <c r="D47" s="1031"/>
      <c r="E47" s="1032"/>
      <c r="F47" s="494" t="s">
        <v>317</v>
      </c>
      <c r="G47" s="84"/>
      <c r="H47" s="1033"/>
      <c r="I47" s="1034"/>
      <c r="J47" s="494" t="s">
        <v>317</v>
      </c>
      <c r="K47" s="87"/>
      <c r="L47" s="1040"/>
      <c r="M47" s="1042"/>
      <c r="N47" s="494" t="s">
        <v>317</v>
      </c>
      <c r="O47" s="87"/>
      <c r="P47" s="1042"/>
      <c r="Q47" s="1042"/>
      <c r="R47" s="494" t="s">
        <v>317</v>
      </c>
      <c r="S47" s="87"/>
    </row>
    <row r="48" spans="2:19" ht="30" customHeight="1" outlineLevel="1" x14ac:dyDescent="0.35">
      <c r="B48" s="1022"/>
      <c r="C48" s="1029"/>
      <c r="D48" s="529" t="s">
        <v>313</v>
      </c>
      <c r="E48" s="530" t="s">
        <v>314</v>
      </c>
      <c r="F48" s="494" t="s">
        <v>315</v>
      </c>
      <c r="G48" s="88"/>
      <c r="H48" s="529" t="s">
        <v>313</v>
      </c>
      <c r="I48" s="530" t="s">
        <v>314</v>
      </c>
      <c r="J48" s="494" t="s">
        <v>315</v>
      </c>
      <c r="K48" s="89"/>
      <c r="L48" s="536" t="s">
        <v>313</v>
      </c>
      <c r="M48" s="530" t="s">
        <v>314</v>
      </c>
      <c r="N48" s="494" t="s">
        <v>315</v>
      </c>
      <c r="O48" s="89"/>
      <c r="P48" s="530" t="s">
        <v>313</v>
      </c>
      <c r="Q48" s="530" t="s">
        <v>314</v>
      </c>
      <c r="R48" s="494" t="s">
        <v>315</v>
      </c>
      <c r="S48" s="89"/>
    </row>
    <row r="49" spans="2:19" ht="30" customHeight="1" outlineLevel="1" x14ac:dyDescent="0.35">
      <c r="B49" s="1022"/>
      <c r="C49" s="1029"/>
      <c r="D49" s="1031"/>
      <c r="E49" s="1032"/>
      <c r="F49" s="494" t="s">
        <v>316</v>
      </c>
      <c r="G49" s="88"/>
      <c r="H49" s="1033"/>
      <c r="I49" s="1034"/>
      <c r="J49" s="494" t="s">
        <v>316</v>
      </c>
      <c r="K49" s="89"/>
      <c r="L49" s="1039"/>
      <c r="M49" s="1041"/>
      <c r="N49" s="494" t="s">
        <v>316</v>
      </c>
      <c r="O49" s="90"/>
      <c r="P49" s="1041"/>
      <c r="Q49" s="1041"/>
      <c r="R49" s="494" t="s">
        <v>316</v>
      </c>
      <c r="S49" s="90"/>
    </row>
    <row r="50" spans="2:19" ht="30" customHeight="1" outlineLevel="1" x14ac:dyDescent="0.35">
      <c r="B50" s="1022"/>
      <c r="C50" s="1029"/>
      <c r="D50" s="1031"/>
      <c r="E50" s="1032"/>
      <c r="F50" s="494" t="s">
        <v>317</v>
      </c>
      <c r="G50" s="84"/>
      <c r="H50" s="1033"/>
      <c r="I50" s="1034"/>
      <c r="J50" s="494" t="s">
        <v>317</v>
      </c>
      <c r="K50" s="87"/>
      <c r="L50" s="1040"/>
      <c r="M50" s="1042"/>
      <c r="N50" s="494" t="s">
        <v>317</v>
      </c>
      <c r="O50" s="87"/>
      <c r="P50" s="1042"/>
      <c r="Q50" s="1042"/>
      <c r="R50" s="494" t="s">
        <v>317</v>
      </c>
      <c r="S50" s="87"/>
    </row>
    <row r="51" spans="2:19" ht="30" customHeight="1" outlineLevel="1" x14ac:dyDescent="0.35">
      <c r="B51" s="1022"/>
      <c r="C51" s="1029"/>
      <c r="D51" s="529" t="s">
        <v>313</v>
      </c>
      <c r="E51" s="530" t="s">
        <v>314</v>
      </c>
      <c r="F51" s="494" t="s">
        <v>315</v>
      </c>
      <c r="G51" s="88"/>
      <c r="H51" s="529" t="s">
        <v>313</v>
      </c>
      <c r="I51" s="530" t="s">
        <v>314</v>
      </c>
      <c r="J51" s="494" t="s">
        <v>315</v>
      </c>
      <c r="K51" s="89"/>
      <c r="L51" s="536" t="s">
        <v>313</v>
      </c>
      <c r="M51" s="530" t="s">
        <v>314</v>
      </c>
      <c r="N51" s="494" t="s">
        <v>315</v>
      </c>
      <c r="O51" s="89"/>
      <c r="P51" s="530" t="s">
        <v>313</v>
      </c>
      <c r="Q51" s="530" t="s">
        <v>314</v>
      </c>
      <c r="R51" s="494" t="s">
        <v>315</v>
      </c>
      <c r="S51" s="89"/>
    </row>
    <row r="52" spans="2:19" ht="30" customHeight="1" outlineLevel="1" x14ac:dyDescent="0.35">
      <c r="B52" s="1022"/>
      <c r="C52" s="1029"/>
      <c r="D52" s="1031"/>
      <c r="E52" s="1032"/>
      <c r="F52" s="494" t="s">
        <v>316</v>
      </c>
      <c r="G52" s="88"/>
      <c r="H52" s="1033"/>
      <c r="I52" s="1034"/>
      <c r="J52" s="494" t="s">
        <v>316</v>
      </c>
      <c r="K52" s="89"/>
      <c r="L52" s="1039"/>
      <c r="M52" s="1041"/>
      <c r="N52" s="494" t="s">
        <v>316</v>
      </c>
      <c r="O52" s="90"/>
      <c r="P52" s="1041"/>
      <c r="Q52" s="1041"/>
      <c r="R52" s="494" t="s">
        <v>316</v>
      </c>
      <c r="S52" s="90"/>
    </row>
    <row r="53" spans="2:19" ht="30" customHeight="1" outlineLevel="1" thickBot="1" x14ac:dyDescent="0.4">
      <c r="B53" s="1027"/>
      <c r="C53" s="1030"/>
      <c r="D53" s="1043"/>
      <c r="E53" s="1044"/>
      <c r="F53" s="537" t="s">
        <v>317</v>
      </c>
      <c r="G53" s="538"/>
      <c r="H53" s="1045"/>
      <c r="I53" s="1046"/>
      <c r="J53" s="537" t="s">
        <v>317</v>
      </c>
      <c r="K53" s="539"/>
      <c r="L53" s="1040"/>
      <c r="M53" s="1042"/>
      <c r="N53" s="494" t="s">
        <v>317</v>
      </c>
      <c r="O53" s="87"/>
      <c r="P53" s="1042"/>
      <c r="Q53" s="1042"/>
      <c r="R53" s="494" t="s">
        <v>317</v>
      </c>
      <c r="S53" s="87"/>
    </row>
    <row r="54" spans="2:19" ht="30" customHeight="1" thickBot="1" x14ac:dyDescent="0.4">
      <c r="C54" s="438"/>
    </row>
    <row r="55" spans="2:19" ht="30" customHeight="1" thickBot="1" x14ac:dyDescent="0.4">
      <c r="D55" s="983" t="s">
        <v>288</v>
      </c>
      <c r="E55" s="984"/>
      <c r="F55" s="984"/>
      <c r="G55" s="985"/>
      <c r="H55" s="983" t="s">
        <v>289</v>
      </c>
      <c r="I55" s="984"/>
      <c r="J55" s="984"/>
      <c r="K55" s="985"/>
      <c r="L55" s="984" t="s">
        <v>290</v>
      </c>
      <c r="M55" s="984"/>
      <c r="N55" s="984"/>
      <c r="O55" s="985"/>
      <c r="P55" s="983" t="s">
        <v>291</v>
      </c>
      <c r="Q55" s="984"/>
      <c r="R55" s="984"/>
      <c r="S55" s="985"/>
    </row>
    <row r="56" spans="2:19" ht="30" customHeight="1" x14ac:dyDescent="0.35">
      <c r="B56" s="1006" t="s">
        <v>318</v>
      </c>
      <c r="C56" s="1056" t="s">
        <v>319</v>
      </c>
      <c r="D56" s="1059" t="s">
        <v>320</v>
      </c>
      <c r="E56" s="1060"/>
      <c r="F56" s="540" t="s">
        <v>287</v>
      </c>
      <c r="G56" s="541" t="s">
        <v>321</v>
      </c>
      <c r="H56" s="1059" t="s">
        <v>320</v>
      </c>
      <c r="I56" s="1060"/>
      <c r="J56" s="542" t="s">
        <v>287</v>
      </c>
      <c r="K56" s="543" t="s">
        <v>321</v>
      </c>
      <c r="L56" s="1061" t="s">
        <v>320</v>
      </c>
      <c r="M56" s="1060"/>
      <c r="N56" s="540" t="s">
        <v>287</v>
      </c>
      <c r="O56" s="543" t="s">
        <v>321</v>
      </c>
      <c r="P56" s="1062" t="s">
        <v>320</v>
      </c>
      <c r="Q56" s="1060"/>
      <c r="R56" s="540" t="s">
        <v>287</v>
      </c>
      <c r="S56" s="543" t="s">
        <v>321</v>
      </c>
    </row>
    <row r="57" spans="2:19" ht="45" customHeight="1" x14ac:dyDescent="0.35">
      <c r="B57" s="1007"/>
      <c r="C57" s="1057"/>
      <c r="D57" s="523" t="s">
        <v>297</v>
      </c>
      <c r="E57" s="79"/>
      <c r="F57" s="1063"/>
      <c r="G57" s="1065"/>
      <c r="H57" s="523" t="s">
        <v>297</v>
      </c>
      <c r="I57" s="80"/>
      <c r="J57" s="1017"/>
      <c r="K57" s="1019"/>
      <c r="L57" s="524" t="s">
        <v>297</v>
      </c>
      <c r="M57" s="80"/>
      <c r="N57" s="1017"/>
      <c r="O57" s="1019"/>
      <c r="P57" s="525" t="s">
        <v>297</v>
      </c>
      <c r="Q57" s="80"/>
      <c r="R57" s="1017"/>
      <c r="S57" s="1019"/>
    </row>
    <row r="58" spans="2:19" ht="45" customHeight="1" x14ac:dyDescent="0.35">
      <c r="B58" s="1008"/>
      <c r="C58" s="1058"/>
      <c r="D58" s="526" t="s">
        <v>305</v>
      </c>
      <c r="E58" s="81"/>
      <c r="F58" s="1064"/>
      <c r="G58" s="1066"/>
      <c r="H58" s="526" t="s">
        <v>305</v>
      </c>
      <c r="I58" s="82"/>
      <c r="J58" s="1018"/>
      <c r="K58" s="1020"/>
      <c r="L58" s="527" t="s">
        <v>305</v>
      </c>
      <c r="M58" s="82"/>
      <c r="N58" s="1018"/>
      <c r="O58" s="1020"/>
      <c r="P58" s="528" t="s">
        <v>305</v>
      </c>
      <c r="Q58" s="82"/>
      <c r="R58" s="1018"/>
      <c r="S58" s="1020"/>
    </row>
    <row r="59" spans="2:19" ht="30" customHeight="1" x14ac:dyDescent="0.35">
      <c r="B59" s="1021" t="s">
        <v>322</v>
      </c>
      <c r="C59" s="1049" t="s">
        <v>323</v>
      </c>
      <c r="D59" s="529" t="s">
        <v>324</v>
      </c>
      <c r="E59" s="536" t="s">
        <v>325</v>
      </c>
      <c r="F59" s="1051" t="s">
        <v>326</v>
      </c>
      <c r="G59" s="1055"/>
      <c r="H59" s="529" t="s">
        <v>324</v>
      </c>
      <c r="I59" s="536" t="s">
        <v>325</v>
      </c>
      <c r="J59" s="1051" t="s">
        <v>326</v>
      </c>
      <c r="K59" s="1052"/>
      <c r="L59" s="536" t="s">
        <v>324</v>
      </c>
      <c r="M59" s="536" t="s">
        <v>325</v>
      </c>
      <c r="N59" s="1051" t="s">
        <v>326</v>
      </c>
      <c r="O59" s="1052"/>
      <c r="P59" s="530" t="s">
        <v>324</v>
      </c>
      <c r="Q59" s="536" t="s">
        <v>325</v>
      </c>
      <c r="R59" s="1051" t="s">
        <v>326</v>
      </c>
      <c r="S59" s="1052"/>
    </row>
    <row r="60" spans="2:19" ht="30" customHeight="1" x14ac:dyDescent="0.35">
      <c r="B60" s="1022"/>
      <c r="C60" s="1050"/>
      <c r="D60" s="544"/>
      <c r="E60" s="92"/>
      <c r="F60" s="1068"/>
      <c r="G60" s="1069"/>
      <c r="H60" s="545"/>
      <c r="I60" s="94"/>
      <c r="J60" s="1053"/>
      <c r="K60" s="1054"/>
      <c r="L60" s="203"/>
      <c r="M60" s="94"/>
      <c r="N60" s="1053"/>
      <c r="O60" s="1054"/>
      <c r="P60" s="93"/>
      <c r="Q60" s="94"/>
      <c r="R60" s="1053"/>
      <c r="S60" s="1054"/>
    </row>
    <row r="61" spans="2:19" ht="30" customHeight="1" x14ac:dyDescent="0.35">
      <c r="B61" s="1022"/>
      <c r="C61" s="1049" t="s">
        <v>327</v>
      </c>
      <c r="D61" s="546" t="s">
        <v>326</v>
      </c>
      <c r="E61" s="547" t="s">
        <v>309</v>
      </c>
      <c r="F61" s="530" t="s">
        <v>287</v>
      </c>
      <c r="G61" s="532" t="s">
        <v>321</v>
      </c>
      <c r="H61" s="546" t="s">
        <v>326</v>
      </c>
      <c r="I61" s="547" t="s">
        <v>309</v>
      </c>
      <c r="J61" s="530" t="s">
        <v>287</v>
      </c>
      <c r="K61" s="548" t="s">
        <v>321</v>
      </c>
      <c r="L61" s="549" t="s">
        <v>326</v>
      </c>
      <c r="M61" s="547" t="s">
        <v>309</v>
      </c>
      <c r="N61" s="530" t="s">
        <v>287</v>
      </c>
      <c r="O61" s="548" t="s">
        <v>321</v>
      </c>
      <c r="P61" s="550" t="s">
        <v>326</v>
      </c>
      <c r="Q61" s="547" t="s">
        <v>309</v>
      </c>
      <c r="R61" s="530" t="s">
        <v>287</v>
      </c>
      <c r="S61" s="548" t="s">
        <v>321</v>
      </c>
    </row>
    <row r="62" spans="2:19" ht="30" customHeight="1" x14ac:dyDescent="0.35">
      <c r="B62" s="1023"/>
      <c r="C62" s="1050"/>
      <c r="D62" s="551" t="s">
        <v>439</v>
      </c>
      <c r="E62" s="552" t="s">
        <v>461</v>
      </c>
      <c r="F62" s="553" t="s">
        <v>463</v>
      </c>
      <c r="G62" s="554" t="s">
        <v>491</v>
      </c>
      <c r="H62" s="555" t="s">
        <v>439</v>
      </c>
      <c r="I62" s="556" t="s">
        <v>461</v>
      </c>
      <c r="J62" s="557" t="s">
        <v>463</v>
      </c>
      <c r="K62" s="558" t="s">
        <v>469</v>
      </c>
      <c r="L62" s="559"/>
      <c r="M62" s="96"/>
      <c r="N62" s="85"/>
      <c r="O62" s="97"/>
      <c r="P62" s="95"/>
      <c r="Q62" s="96"/>
      <c r="R62" s="85"/>
      <c r="S62" s="97"/>
    </row>
    <row r="63" spans="2:19" ht="30" customHeight="1" x14ac:dyDescent="0.35">
      <c r="B63" s="1047" t="s">
        <v>1319</v>
      </c>
      <c r="C63" s="1049" t="s">
        <v>1320</v>
      </c>
      <c r="D63" s="529" t="s">
        <v>1321</v>
      </c>
      <c r="E63" s="536" t="s">
        <v>1322</v>
      </c>
      <c r="F63" s="536" t="s">
        <v>1323</v>
      </c>
      <c r="G63" s="547" t="s">
        <v>1324</v>
      </c>
      <c r="H63" s="529" t="s">
        <v>1321</v>
      </c>
      <c r="I63" s="536" t="s">
        <v>1322</v>
      </c>
      <c r="J63" s="536" t="s">
        <v>1323</v>
      </c>
      <c r="K63" s="531" t="s">
        <v>1324</v>
      </c>
      <c r="L63" s="536" t="s">
        <v>324</v>
      </c>
      <c r="M63" s="536" t="s">
        <v>325</v>
      </c>
      <c r="N63" s="1051" t="s">
        <v>326</v>
      </c>
      <c r="O63" s="1052"/>
      <c r="P63" s="530" t="s">
        <v>324</v>
      </c>
      <c r="Q63" s="536" t="s">
        <v>325</v>
      </c>
      <c r="R63" s="1051" t="s">
        <v>326</v>
      </c>
      <c r="S63" s="1052"/>
    </row>
    <row r="64" spans="2:19" ht="30" customHeight="1" x14ac:dyDescent="0.35">
      <c r="B64" s="1047"/>
      <c r="C64" s="1050"/>
      <c r="D64" s="560">
        <v>0</v>
      </c>
      <c r="E64" s="561">
        <v>0</v>
      </c>
      <c r="F64" s="561">
        <v>0</v>
      </c>
      <c r="G64" s="562">
        <v>0</v>
      </c>
      <c r="H64" s="563">
        <v>1</v>
      </c>
      <c r="I64" s="509">
        <v>1</v>
      </c>
      <c r="J64" s="509">
        <v>1</v>
      </c>
      <c r="K64" s="510">
        <v>1</v>
      </c>
      <c r="L64" s="203"/>
      <c r="M64" s="94"/>
      <c r="N64" s="1053"/>
      <c r="O64" s="1054"/>
      <c r="P64" s="93"/>
      <c r="Q64" s="94"/>
      <c r="R64" s="1053"/>
      <c r="S64" s="1054"/>
    </row>
    <row r="65" spans="2:19" ht="30" customHeight="1" x14ac:dyDescent="0.35">
      <c r="B65" s="1047"/>
      <c r="C65" s="1049" t="s">
        <v>1325</v>
      </c>
      <c r="D65" s="529" t="s">
        <v>1326</v>
      </c>
      <c r="E65" s="536" t="s">
        <v>1327</v>
      </c>
      <c r="F65" s="530" t="s">
        <v>1328</v>
      </c>
      <c r="G65" s="547" t="s">
        <v>1329</v>
      </c>
      <c r="H65" s="529" t="s">
        <v>1326</v>
      </c>
      <c r="I65" s="536" t="s">
        <v>1327</v>
      </c>
      <c r="J65" s="530" t="s">
        <v>1328</v>
      </c>
      <c r="K65" s="531" t="s">
        <v>1329</v>
      </c>
      <c r="L65" s="549" t="s">
        <v>326</v>
      </c>
      <c r="M65" s="547" t="s">
        <v>309</v>
      </c>
      <c r="N65" s="530" t="s">
        <v>287</v>
      </c>
      <c r="O65" s="548" t="s">
        <v>321</v>
      </c>
      <c r="P65" s="550" t="s">
        <v>326</v>
      </c>
      <c r="Q65" s="547" t="s">
        <v>309</v>
      </c>
      <c r="R65" s="530" t="s">
        <v>287</v>
      </c>
      <c r="S65" s="548" t="s">
        <v>321</v>
      </c>
    </row>
    <row r="66" spans="2:19" ht="30" customHeight="1" thickBot="1" x14ac:dyDescent="0.4">
      <c r="B66" s="1048"/>
      <c r="C66" s="1067"/>
      <c r="D66" s="564">
        <v>2978</v>
      </c>
      <c r="E66" s="565">
        <v>1459</v>
      </c>
      <c r="F66" s="565">
        <v>1518</v>
      </c>
      <c r="G66" s="566">
        <v>893</v>
      </c>
      <c r="H66" s="567">
        <v>2978</v>
      </c>
      <c r="I66" s="568">
        <v>1459</v>
      </c>
      <c r="J66" s="568">
        <v>1518</v>
      </c>
      <c r="K66" s="569">
        <v>893</v>
      </c>
      <c r="L66" s="559"/>
      <c r="M66" s="96"/>
      <c r="N66" s="85"/>
      <c r="O66" s="97"/>
      <c r="P66" s="95"/>
      <c r="Q66" s="96"/>
      <c r="R66" s="85"/>
      <c r="S66" s="97"/>
    </row>
    <row r="67" spans="2:19" ht="30" customHeight="1" thickBot="1" x14ac:dyDescent="0.4">
      <c r="B67" s="520"/>
      <c r="C67" s="570"/>
    </row>
    <row r="68" spans="2:19" ht="30" customHeight="1" thickBot="1" x14ac:dyDescent="0.4">
      <c r="B68" s="520"/>
      <c r="C68" s="520"/>
      <c r="D68" s="983" t="s">
        <v>288</v>
      </c>
      <c r="E68" s="984"/>
      <c r="F68" s="984"/>
      <c r="G68" s="985"/>
      <c r="H68" s="983" t="s">
        <v>289</v>
      </c>
      <c r="I68" s="984"/>
      <c r="J68" s="984"/>
      <c r="K68" s="985"/>
      <c r="L68" s="984" t="s">
        <v>290</v>
      </c>
      <c r="M68" s="984"/>
      <c r="N68" s="984"/>
      <c r="O68" s="984"/>
      <c r="P68" s="983" t="s">
        <v>291</v>
      </c>
      <c r="Q68" s="984"/>
      <c r="R68" s="984"/>
      <c r="S68" s="985"/>
    </row>
    <row r="69" spans="2:19" ht="30" customHeight="1" x14ac:dyDescent="0.35">
      <c r="B69" s="1087" t="s">
        <v>1330</v>
      </c>
      <c r="C69" s="1089" t="s">
        <v>328</v>
      </c>
      <c r="D69" s="1070" t="s">
        <v>329</v>
      </c>
      <c r="E69" s="1015"/>
      <c r="F69" s="1062" t="s">
        <v>287</v>
      </c>
      <c r="G69" s="1071"/>
      <c r="H69" s="1070" t="s">
        <v>329</v>
      </c>
      <c r="I69" s="1015"/>
      <c r="J69" s="1062" t="s">
        <v>287</v>
      </c>
      <c r="K69" s="1071"/>
      <c r="L69" s="1070" t="s">
        <v>329</v>
      </c>
      <c r="M69" s="1015"/>
      <c r="N69" s="1062" t="s">
        <v>287</v>
      </c>
      <c r="O69" s="1071"/>
      <c r="P69" s="1070" t="s">
        <v>329</v>
      </c>
      <c r="Q69" s="1015"/>
      <c r="R69" s="1062" t="s">
        <v>287</v>
      </c>
      <c r="S69" s="1071"/>
    </row>
    <row r="70" spans="2:19" ht="36.75" customHeight="1" x14ac:dyDescent="0.35">
      <c r="B70" s="1088"/>
      <c r="C70" s="1011"/>
      <c r="D70" s="1072"/>
      <c r="E70" s="1073"/>
      <c r="F70" s="1074"/>
      <c r="G70" s="1075"/>
      <c r="H70" s="1076"/>
      <c r="I70" s="1077"/>
      <c r="J70" s="1078"/>
      <c r="K70" s="1079"/>
      <c r="L70" s="1076"/>
      <c r="M70" s="1077"/>
      <c r="N70" s="1078"/>
      <c r="O70" s="1079"/>
      <c r="P70" s="1076"/>
      <c r="Q70" s="1077"/>
      <c r="R70" s="1078"/>
      <c r="S70" s="1079"/>
    </row>
    <row r="71" spans="2:19" ht="45" customHeight="1" x14ac:dyDescent="0.35">
      <c r="B71" s="1080" t="s">
        <v>330</v>
      </c>
      <c r="C71" s="1028" t="s">
        <v>635</v>
      </c>
      <c r="D71" s="529" t="s">
        <v>331</v>
      </c>
      <c r="E71" s="530" t="s">
        <v>332</v>
      </c>
      <c r="F71" s="1051" t="s">
        <v>333</v>
      </c>
      <c r="G71" s="1052"/>
      <c r="H71" s="529" t="s">
        <v>331</v>
      </c>
      <c r="I71" s="530" t="s">
        <v>332</v>
      </c>
      <c r="J71" s="1055" t="s">
        <v>333</v>
      </c>
      <c r="K71" s="1052"/>
      <c r="L71" s="529" t="s">
        <v>331</v>
      </c>
      <c r="M71" s="530" t="s">
        <v>332</v>
      </c>
      <c r="N71" s="1055" t="s">
        <v>333</v>
      </c>
      <c r="O71" s="1052"/>
      <c r="P71" s="529" t="s">
        <v>331</v>
      </c>
      <c r="Q71" s="530" t="s">
        <v>332</v>
      </c>
      <c r="R71" s="1055" t="s">
        <v>333</v>
      </c>
      <c r="S71" s="1052"/>
    </row>
    <row r="72" spans="2:19" ht="27" customHeight="1" thickBot="1" x14ac:dyDescent="0.4">
      <c r="B72" s="1081"/>
      <c r="C72" s="1082"/>
      <c r="D72" s="571">
        <v>0</v>
      </c>
      <c r="E72" s="572">
        <v>0</v>
      </c>
      <c r="F72" s="1083" t="s">
        <v>497</v>
      </c>
      <c r="G72" s="1084"/>
      <c r="H72" s="567">
        <v>1740</v>
      </c>
      <c r="I72" s="518">
        <v>0.5</v>
      </c>
      <c r="J72" s="1085" t="s">
        <v>478</v>
      </c>
      <c r="K72" s="1086"/>
      <c r="L72" s="93"/>
      <c r="M72" s="94"/>
      <c r="N72" s="1096"/>
      <c r="O72" s="1097"/>
      <c r="P72" s="93"/>
      <c r="Q72" s="94"/>
      <c r="R72" s="1096"/>
      <c r="S72" s="1097"/>
    </row>
    <row r="73" spans="2:19" ht="33.75" customHeight="1" thickBot="1" x14ac:dyDescent="0.4">
      <c r="B73" s="520"/>
      <c r="C73" s="520"/>
    </row>
    <row r="74" spans="2:19" ht="37.5" customHeight="1" thickBot="1" x14ac:dyDescent="0.4">
      <c r="B74" s="520"/>
      <c r="C74" s="520"/>
      <c r="D74" s="983" t="s">
        <v>288</v>
      </c>
      <c r="E74" s="984"/>
      <c r="F74" s="984"/>
      <c r="G74" s="985"/>
      <c r="H74" s="983" t="s">
        <v>289</v>
      </c>
      <c r="I74" s="984"/>
      <c r="J74" s="984"/>
      <c r="K74" s="985"/>
      <c r="L74" s="984" t="s">
        <v>290</v>
      </c>
      <c r="M74" s="984"/>
      <c r="N74" s="984"/>
      <c r="O74" s="984"/>
      <c r="P74" s="984" t="s">
        <v>289</v>
      </c>
      <c r="Q74" s="984"/>
      <c r="R74" s="984"/>
      <c r="S74" s="985"/>
    </row>
    <row r="75" spans="2:19" ht="37.5" customHeight="1" x14ac:dyDescent="0.35">
      <c r="B75" s="1006" t="s">
        <v>334</v>
      </c>
      <c r="C75" s="1056" t="s">
        <v>335</v>
      </c>
      <c r="D75" s="573" t="s">
        <v>336</v>
      </c>
      <c r="E75" s="540" t="s">
        <v>337</v>
      </c>
      <c r="F75" s="1062" t="s">
        <v>338</v>
      </c>
      <c r="G75" s="1071"/>
      <c r="H75" s="573" t="s">
        <v>336</v>
      </c>
      <c r="I75" s="540" t="s">
        <v>337</v>
      </c>
      <c r="J75" s="1062" t="s">
        <v>338</v>
      </c>
      <c r="K75" s="1071"/>
      <c r="L75" s="574" t="s">
        <v>336</v>
      </c>
      <c r="M75" s="540" t="s">
        <v>337</v>
      </c>
      <c r="N75" s="1062" t="s">
        <v>338</v>
      </c>
      <c r="O75" s="1071"/>
      <c r="P75" s="574" t="s">
        <v>336</v>
      </c>
      <c r="Q75" s="540" t="s">
        <v>337</v>
      </c>
      <c r="R75" s="1062" t="s">
        <v>338</v>
      </c>
      <c r="S75" s="1071"/>
    </row>
    <row r="76" spans="2:19" ht="44.25" customHeight="1" x14ac:dyDescent="0.35">
      <c r="B76" s="1007"/>
      <c r="C76" s="1058"/>
      <c r="D76" s="575" t="s">
        <v>463</v>
      </c>
      <c r="E76" s="576" t="s">
        <v>445</v>
      </c>
      <c r="F76" s="1090" t="s">
        <v>493</v>
      </c>
      <c r="G76" s="1091"/>
      <c r="H76" s="577" t="s">
        <v>463</v>
      </c>
      <c r="I76" s="578" t="s">
        <v>456</v>
      </c>
      <c r="J76" s="1092" t="s">
        <v>487</v>
      </c>
      <c r="K76" s="1093"/>
      <c r="L76" s="100"/>
      <c r="M76" s="101"/>
      <c r="N76" s="1094"/>
      <c r="O76" s="1095"/>
      <c r="P76" s="100"/>
      <c r="Q76" s="101"/>
      <c r="R76" s="1094"/>
      <c r="S76" s="1095"/>
    </row>
    <row r="77" spans="2:19" ht="36.75" customHeight="1" x14ac:dyDescent="0.35">
      <c r="B77" s="1007"/>
      <c r="C77" s="1049" t="s">
        <v>634</v>
      </c>
      <c r="D77" s="529" t="s">
        <v>287</v>
      </c>
      <c r="E77" s="532" t="s">
        <v>339</v>
      </c>
      <c r="F77" s="1051" t="s">
        <v>340</v>
      </c>
      <c r="G77" s="1052"/>
      <c r="H77" s="529" t="s">
        <v>287</v>
      </c>
      <c r="I77" s="532" t="s">
        <v>339</v>
      </c>
      <c r="J77" s="1051" t="s">
        <v>340</v>
      </c>
      <c r="K77" s="1052"/>
      <c r="L77" s="530" t="s">
        <v>287</v>
      </c>
      <c r="M77" s="532" t="s">
        <v>339</v>
      </c>
      <c r="N77" s="1051" t="s">
        <v>340</v>
      </c>
      <c r="O77" s="1052"/>
      <c r="P77" s="530" t="s">
        <v>287</v>
      </c>
      <c r="Q77" s="532" t="s">
        <v>339</v>
      </c>
      <c r="R77" s="1051" t="s">
        <v>340</v>
      </c>
      <c r="S77" s="1052"/>
    </row>
    <row r="78" spans="2:19" ht="58.5" customHeight="1" x14ac:dyDescent="0.35">
      <c r="B78" s="1007"/>
      <c r="C78" s="1109"/>
      <c r="D78" s="579" t="s">
        <v>463</v>
      </c>
      <c r="E78" s="576" t="s">
        <v>1331</v>
      </c>
      <c r="F78" s="1110" t="s">
        <v>499</v>
      </c>
      <c r="G78" s="1111"/>
      <c r="H78" s="555" t="s">
        <v>463</v>
      </c>
      <c r="I78" s="578" t="s">
        <v>1331</v>
      </c>
      <c r="J78" s="1112" t="s">
        <v>472</v>
      </c>
      <c r="K78" s="1113"/>
      <c r="L78" s="85"/>
      <c r="M78" s="101"/>
      <c r="N78" s="1078"/>
      <c r="O78" s="1079"/>
      <c r="P78" s="85"/>
      <c r="Q78" s="101"/>
      <c r="R78" s="1078"/>
      <c r="S78" s="1079"/>
    </row>
    <row r="79" spans="2:19" ht="30" customHeight="1" outlineLevel="1" x14ac:dyDescent="0.35">
      <c r="B79" s="1007"/>
      <c r="C79" s="1109"/>
      <c r="D79" s="580"/>
      <c r="E79" s="581"/>
      <c r="F79" s="1098"/>
      <c r="G79" s="1099"/>
      <c r="H79" s="534"/>
      <c r="I79" s="101"/>
      <c r="J79" s="1078"/>
      <c r="K79" s="1079"/>
      <c r="L79" s="85"/>
      <c r="M79" s="101"/>
      <c r="N79" s="1078"/>
      <c r="O79" s="1079"/>
      <c r="P79" s="85"/>
      <c r="Q79" s="101"/>
      <c r="R79" s="1078"/>
      <c r="S79" s="1079"/>
    </row>
    <row r="80" spans="2:19" ht="30" customHeight="1" outlineLevel="1" x14ac:dyDescent="0.35">
      <c r="B80" s="1007"/>
      <c r="C80" s="1109"/>
      <c r="D80" s="580"/>
      <c r="E80" s="99"/>
      <c r="F80" s="1074"/>
      <c r="G80" s="1075"/>
      <c r="H80" s="534"/>
      <c r="I80" s="101"/>
      <c r="J80" s="1078"/>
      <c r="K80" s="1079"/>
      <c r="L80" s="85"/>
      <c r="M80" s="101"/>
      <c r="N80" s="1078"/>
      <c r="O80" s="1079"/>
      <c r="P80" s="85"/>
      <c r="Q80" s="101"/>
      <c r="R80" s="1078"/>
      <c r="S80" s="1079"/>
    </row>
    <row r="81" spans="2:19" ht="30" customHeight="1" outlineLevel="1" x14ac:dyDescent="0.35">
      <c r="B81" s="1007"/>
      <c r="C81" s="1109"/>
      <c r="D81" s="580"/>
      <c r="E81" s="99"/>
      <c r="F81" s="1074"/>
      <c r="G81" s="1075"/>
      <c r="H81" s="534"/>
      <c r="I81" s="101"/>
      <c r="J81" s="1078"/>
      <c r="K81" s="1079"/>
      <c r="L81" s="85"/>
      <c r="M81" s="101"/>
      <c r="N81" s="1078"/>
      <c r="O81" s="1079"/>
      <c r="P81" s="85"/>
      <c r="Q81" s="101"/>
      <c r="R81" s="1078"/>
      <c r="S81" s="1079"/>
    </row>
    <row r="82" spans="2:19" ht="30" customHeight="1" outlineLevel="1" x14ac:dyDescent="0.35">
      <c r="B82" s="1007"/>
      <c r="C82" s="1109"/>
      <c r="D82" s="580"/>
      <c r="E82" s="99"/>
      <c r="F82" s="1074"/>
      <c r="G82" s="1075"/>
      <c r="H82" s="534"/>
      <c r="I82" s="101"/>
      <c r="J82" s="1078"/>
      <c r="K82" s="1079"/>
      <c r="L82" s="85"/>
      <c r="M82" s="101"/>
      <c r="N82" s="1078"/>
      <c r="O82" s="1079"/>
      <c r="P82" s="85"/>
      <c r="Q82" s="101"/>
      <c r="R82" s="1078"/>
      <c r="S82" s="1079"/>
    </row>
    <row r="83" spans="2:19" ht="30" customHeight="1" outlineLevel="1" thickBot="1" x14ac:dyDescent="0.4">
      <c r="B83" s="1008"/>
      <c r="C83" s="1050"/>
      <c r="D83" s="582"/>
      <c r="E83" s="583"/>
      <c r="F83" s="1100"/>
      <c r="G83" s="1101"/>
      <c r="H83" s="584"/>
      <c r="I83" s="585"/>
      <c r="J83" s="1102"/>
      <c r="K83" s="1103"/>
      <c r="L83" s="85"/>
      <c r="M83" s="101"/>
      <c r="N83" s="1078"/>
      <c r="O83" s="1079"/>
      <c r="P83" s="85"/>
      <c r="Q83" s="101"/>
      <c r="R83" s="1078"/>
      <c r="S83" s="1079"/>
    </row>
    <row r="84" spans="2:19" ht="35.25" customHeight="1" x14ac:dyDescent="0.35">
      <c r="B84" s="1021" t="s">
        <v>341</v>
      </c>
      <c r="C84" s="1104" t="s">
        <v>1332</v>
      </c>
      <c r="D84" s="586" t="s">
        <v>1333</v>
      </c>
      <c r="E84" s="1106" t="s">
        <v>326</v>
      </c>
      <c r="F84" s="1107"/>
      <c r="G84" s="522" t="s">
        <v>287</v>
      </c>
      <c r="H84" s="586" t="s">
        <v>1333</v>
      </c>
      <c r="I84" s="1106" t="s">
        <v>326</v>
      </c>
      <c r="J84" s="1107"/>
      <c r="K84" s="522" t="s">
        <v>287</v>
      </c>
      <c r="L84" s="536" t="s">
        <v>342</v>
      </c>
      <c r="M84" s="1051" t="s">
        <v>326</v>
      </c>
      <c r="N84" s="1108"/>
      <c r="O84" s="531" t="s">
        <v>287</v>
      </c>
      <c r="P84" s="536" t="s">
        <v>342</v>
      </c>
      <c r="Q84" s="1051" t="s">
        <v>326</v>
      </c>
      <c r="R84" s="1108"/>
      <c r="S84" s="531" t="s">
        <v>287</v>
      </c>
    </row>
    <row r="85" spans="2:19" ht="35.25" customHeight="1" x14ac:dyDescent="0.35">
      <c r="B85" s="1022"/>
      <c r="C85" s="1104"/>
      <c r="D85" s="579">
        <v>2</v>
      </c>
      <c r="E85" s="1118" t="s">
        <v>429</v>
      </c>
      <c r="F85" s="1119"/>
      <c r="G85" s="587" t="s">
        <v>463</v>
      </c>
      <c r="H85" s="555">
        <v>2</v>
      </c>
      <c r="I85" s="1120" t="s">
        <v>429</v>
      </c>
      <c r="J85" s="1121"/>
      <c r="K85" s="502" t="s">
        <v>463</v>
      </c>
      <c r="L85" s="203"/>
      <c r="M85" s="1116"/>
      <c r="N85" s="1117"/>
      <c r="O85" s="103"/>
      <c r="P85" s="203"/>
      <c r="Q85" s="1116"/>
      <c r="R85" s="1117"/>
      <c r="S85" s="103"/>
    </row>
    <row r="86" spans="2:19" ht="35.25" customHeight="1" outlineLevel="1" x14ac:dyDescent="0.35">
      <c r="B86" s="1022"/>
      <c r="C86" s="1104"/>
      <c r="D86" s="544"/>
      <c r="E86" s="1114"/>
      <c r="F86" s="1115"/>
      <c r="G86" s="102"/>
      <c r="H86" s="545"/>
      <c r="I86" s="1116"/>
      <c r="J86" s="1117"/>
      <c r="K86" s="103"/>
      <c r="L86" s="203"/>
      <c r="M86" s="1116"/>
      <c r="N86" s="1117"/>
      <c r="O86" s="103"/>
      <c r="P86" s="203"/>
      <c r="Q86" s="1116"/>
      <c r="R86" s="1117"/>
      <c r="S86" s="103"/>
    </row>
    <row r="87" spans="2:19" ht="35.25" customHeight="1" outlineLevel="1" x14ac:dyDescent="0.35">
      <c r="B87" s="1022"/>
      <c r="C87" s="1104"/>
      <c r="D87" s="544"/>
      <c r="E87" s="1114"/>
      <c r="F87" s="1115"/>
      <c r="G87" s="102"/>
      <c r="H87" s="545"/>
      <c r="I87" s="1116"/>
      <c r="J87" s="1117"/>
      <c r="K87" s="103"/>
      <c r="L87" s="203"/>
      <c r="M87" s="1116"/>
      <c r="N87" s="1117"/>
      <c r="O87" s="103"/>
      <c r="P87" s="203"/>
      <c r="Q87" s="1116"/>
      <c r="R87" s="1117"/>
      <c r="S87" s="103"/>
    </row>
    <row r="88" spans="2:19" ht="35.25" customHeight="1" outlineLevel="1" x14ac:dyDescent="0.35">
      <c r="B88" s="1022"/>
      <c r="C88" s="1104"/>
      <c r="D88" s="544"/>
      <c r="E88" s="1114"/>
      <c r="F88" s="1115"/>
      <c r="G88" s="102"/>
      <c r="H88" s="545"/>
      <c r="I88" s="1116"/>
      <c r="J88" s="1117"/>
      <c r="K88" s="103"/>
      <c r="L88" s="203"/>
      <c r="M88" s="1116"/>
      <c r="N88" s="1117"/>
      <c r="O88" s="103"/>
      <c r="P88" s="203"/>
      <c r="Q88" s="1116"/>
      <c r="R88" s="1117"/>
      <c r="S88" s="103"/>
    </row>
    <row r="89" spans="2:19" ht="35.25" customHeight="1" outlineLevel="1" x14ac:dyDescent="0.35">
      <c r="B89" s="1022"/>
      <c r="C89" s="1104"/>
      <c r="D89" s="544"/>
      <c r="E89" s="1114"/>
      <c r="F89" s="1115"/>
      <c r="G89" s="102"/>
      <c r="H89" s="545"/>
      <c r="I89" s="1116"/>
      <c r="J89" s="1117"/>
      <c r="K89" s="103"/>
      <c r="L89" s="203"/>
      <c r="M89" s="1116"/>
      <c r="N89" s="1117"/>
      <c r="O89" s="103"/>
      <c r="P89" s="203"/>
      <c r="Q89" s="1116"/>
      <c r="R89" s="1117"/>
      <c r="S89" s="103"/>
    </row>
    <row r="90" spans="2:19" ht="33" customHeight="1" outlineLevel="1" thickBot="1" x14ac:dyDescent="0.4">
      <c r="B90" s="1027"/>
      <c r="C90" s="1105"/>
      <c r="D90" s="588"/>
      <c r="E90" s="1122"/>
      <c r="F90" s="1123"/>
      <c r="G90" s="589"/>
      <c r="H90" s="590"/>
      <c r="I90" s="1124"/>
      <c r="J90" s="1125"/>
      <c r="K90" s="591"/>
      <c r="L90" s="203"/>
      <c r="M90" s="1116"/>
      <c r="N90" s="1117"/>
      <c r="O90" s="103"/>
      <c r="P90" s="203"/>
      <c r="Q90" s="1116"/>
      <c r="R90" s="1117"/>
      <c r="S90" s="103"/>
    </row>
    <row r="91" spans="2:19" ht="31.5" customHeight="1" thickBot="1" x14ac:dyDescent="0.4">
      <c r="B91" s="520"/>
      <c r="C91" s="592"/>
    </row>
    <row r="92" spans="2:19" ht="30.75" customHeight="1" thickBot="1" x14ac:dyDescent="0.4">
      <c r="B92" s="520"/>
      <c r="C92" s="520"/>
      <c r="D92" s="983" t="s">
        <v>288</v>
      </c>
      <c r="E92" s="984"/>
      <c r="F92" s="984"/>
      <c r="G92" s="985"/>
      <c r="H92" s="1134" t="s">
        <v>288</v>
      </c>
      <c r="I92" s="987"/>
      <c r="J92" s="987"/>
      <c r="K92" s="988"/>
      <c r="L92" s="984" t="s">
        <v>290</v>
      </c>
      <c r="M92" s="984"/>
      <c r="N92" s="984"/>
      <c r="O92" s="984"/>
      <c r="P92" s="984" t="s">
        <v>289</v>
      </c>
      <c r="Q92" s="984"/>
      <c r="R92" s="984"/>
      <c r="S92" s="985"/>
    </row>
    <row r="93" spans="2:19" ht="30.75" customHeight="1" x14ac:dyDescent="0.35">
      <c r="B93" s="1006" t="s">
        <v>343</v>
      </c>
      <c r="C93" s="1056" t="s">
        <v>344</v>
      </c>
      <c r="D93" s="1059" t="s">
        <v>345</v>
      </c>
      <c r="E93" s="1060"/>
      <c r="F93" s="542" t="s">
        <v>287</v>
      </c>
      <c r="G93" s="543" t="s">
        <v>326</v>
      </c>
      <c r="H93" s="1059" t="s">
        <v>345</v>
      </c>
      <c r="I93" s="1060"/>
      <c r="J93" s="542" t="s">
        <v>287</v>
      </c>
      <c r="K93" s="543" t="s">
        <v>326</v>
      </c>
      <c r="L93" s="1059" t="s">
        <v>345</v>
      </c>
      <c r="M93" s="1060"/>
      <c r="N93" s="540" t="s">
        <v>287</v>
      </c>
      <c r="O93" s="593" t="s">
        <v>326</v>
      </c>
      <c r="P93" s="1059" t="s">
        <v>345</v>
      </c>
      <c r="Q93" s="1060"/>
      <c r="R93" s="540" t="s">
        <v>287</v>
      </c>
      <c r="S93" s="593" t="s">
        <v>326</v>
      </c>
    </row>
    <row r="94" spans="2:19" ht="29.25" customHeight="1" x14ac:dyDescent="0.35">
      <c r="B94" s="1008"/>
      <c r="C94" s="1058"/>
      <c r="D94" s="1126"/>
      <c r="E94" s="1127"/>
      <c r="F94" s="98"/>
      <c r="G94" s="104"/>
      <c r="H94" s="206"/>
      <c r="I94" s="207"/>
      <c r="J94" s="100"/>
      <c r="K94" s="105"/>
      <c r="L94" s="204"/>
      <c r="M94" s="207"/>
      <c r="N94" s="100"/>
      <c r="O94" s="105"/>
      <c r="P94" s="204"/>
      <c r="Q94" s="207"/>
      <c r="R94" s="100"/>
      <c r="S94" s="105"/>
    </row>
    <row r="95" spans="2:19" ht="45" customHeight="1" x14ac:dyDescent="0.35">
      <c r="B95" s="1047" t="s">
        <v>1334</v>
      </c>
      <c r="C95" s="1049" t="s">
        <v>346</v>
      </c>
      <c r="D95" s="529" t="s">
        <v>347</v>
      </c>
      <c r="E95" s="530" t="s">
        <v>348</v>
      </c>
      <c r="F95" s="536" t="s">
        <v>349</v>
      </c>
      <c r="G95" s="531" t="s">
        <v>350</v>
      </c>
      <c r="H95" s="529" t="s">
        <v>347</v>
      </c>
      <c r="I95" s="530" t="s">
        <v>348</v>
      </c>
      <c r="J95" s="536" t="s">
        <v>349</v>
      </c>
      <c r="K95" s="531" t="s">
        <v>350</v>
      </c>
      <c r="L95" s="530" t="s">
        <v>347</v>
      </c>
      <c r="M95" s="530" t="s">
        <v>348</v>
      </c>
      <c r="N95" s="536" t="s">
        <v>349</v>
      </c>
      <c r="O95" s="531" t="s">
        <v>350</v>
      </c>
      <c r="P95" s="530" t="s">
        <v>347</v>
      </c>
      <c r="Q95" s="530" t="s">
        <v>348</v>
      </c>
      <c r="R95" s="536" t="s">
        <v>349</v>
      </c>
      <c r="S95" s="531" t="s">
        <v>350</v>
      </c>
    </row>
    <row r="96" spans="2:19" ht="29.25" customHeight="1" x14ac:dyDescent="0.35">
      <c r="B96" s="1047"/>
      <c r="C96" s="1109"/>
      <c r="D96" s="1128"/>
      <c r="E96" s="1130"/>
      <c r="F96" s="1132"/>
      <c r="G96" s="1140"/>
      <c r="H96" s="1142"/>
      <c r="I96" s="1144"/>
      <c r="J96" s="1144"/>
      <c r="K96" s="1135"/>
      <c r="L96" s="1144"/>
      <c r="M96" s="1144"/>
      <c r="N96" s="1144"/>
      <c r="O96" s="1135"/>
      <c r="P96" s="1144"/>
      <c r="Q96" s="1144"/>
      <c r="R96" s="1144"/>
      <c r="S96" s="1135"/>
    </row>
    <row r="97" spans="2:19" ht="29.25" customHeight="1" thickBot="1" x14ac:dyDescent="0.4">
      <c r="B97" s="1047"/>
      <c r="C97" s="1109"/>
      <c r="D97" s="1129"/>
      <c r="E97" s="1131"/>
      <c r="F97" s="1133"/>
      <c r="G97" s="1146"/>
      <c r="H97" s="1147"/>
      <c r="I97" s="1148"/>
      <c r="J97" s="1148"/>
      <c r="K97" s="1149"/>
      <c r="L97" s="1145"/>
      <c r="M97" s="1145"/>
      <c r="N97" s="1145"/>
      <c r="O97" s="1136"/>
      <c r="P97" s="1145"/>
      <c r="Q97" s="1145"/>
      <c r="R97" s="1145"/>
      <c r="S97" s="1136"/>
    </row>
    <row r="98" spans="2:19" ht="24" outlineLevel="1" x14ac:dyDescent="0.35">
      <c r="B98" s="1047"/>
      <c r="C98" s="1109"/>
      <c r="D98" s="586" t="s">
        <v>347</v>
      </c>
      <c r="E98" s="521" t="s">
        <v>348</v>
      </c>
      <c r="F98" s="594" t="s">
        <v>349</v>
      </c>
      <c r="G98" s="522" t="s">
        <v>350</v>
      </c>
      <c r="H98" s="586" t="s">
        <v>347</v>
      </c>
      <c r="I98" s="521" t="s">
        <v>348</v>
      </c>
      <c r="J98" s="594" t="s">
        <v>349</v>
      </c>
      <c r="K98" s="522" t="s">
        <v>350</v>
      </c>
      <c r="L98" s="530" t="s">
        <v>347</v>
      </c>
      <c r="M98" s="530" t="s">
        <v>348</v>
      </c>
      <c r="N98" s="536" t="s">
        <v>349</v>
      </c>
      <c r="O98" s="531" t="s">
        <v>350</v>
      </c>
      <c r="P98" s="530" t="s">
        <v>347</v>
      </c>
      <c r="Q98" s="530" t="s">
        <v>348</v>
      </c>
      <c r="R98" s="536" t="s">
        <v>349</v>
      </c>
      <c r="S98" s="531" t="s">
        <v>350</v>
      </c>
    </row>
    <row r="99" spans="2:19" ht="29.25" customHeight="1" outlineLevel="1" x14ac:dyDescent="0.35">
      <c r="B99" s="1047"/>
      <c r="C99" s="1109"/>
      <c r="D99" s="1128"/>
      <c r="E99" s="1130"/>
      <c r="F99" s="1132"/>
      <c r="G99" s="1140"/>
      <c r="H99" s="1142"/>
      <c r="I99" s="1144"/>
      <c r="J99" s="1144"/>
      <c r="K99" s="1135"/>
      <c r="L99" s="1144"/>
      <c r="M99" s="1144"/>
      <c r="N99" s="1144"/>
      <c r="O99" s="1135"/>
      <c r="P99" s="1144"/>
      <c r="Q99" s="1144"/>
      <c r="R99" s="1144"/>
      <c r="S99" s="1135"/>
    </row>
    <row r="100" spans="2:19" ht="29.25" customHeight="1" outlineLevel="1" x14ac:dyDescent="0.35">
      <c r="B100" s="1047"/>
      <c r="C100" s="1109"/>
      <c r="D100" s="1137"/>
      <c r="E100" s="1138"/>
      <c r="F100" s="1139"/>
      <c r="G100" s="1141"/>
      <c r="H100" s="1143"/>
      <c r="I100" s="1145"/>
      <c r="J100" s="1145"/>
      <c r="K100" s="1136"/>
      <c r="L100" s="1145"/>
      <c r="M100" s="1145"/>
      <c r="N100" s="1145"/>
      <c r="O100" s="1136"/>
      <c r="P100" s="1145"/>
      <c r="Q100" s="1145"/>
      <c r="R100" s="1145"/>
      <c r="S100" s="1136"/>
    </row>
    <row r="101" spans="2:19" ht="24" outlineLevel="1" x14ac:dyDescent="0.35">
      <c r="B101" s="1047"/>
      <c r="C101" s="1109"/>
      <c r="D101" s="529" t="s">
        <v>347</v>
      </c>
      <c r="E101" s="530" t="s">
        <v>348</v>
      </c>
      <c r="F101" s="536" t="s">
        <v>349</v>
      </c>
      <c r="G101" s="531" t="s">
        <v>350</v>
      </c>
      <c r="H101" s="529" t="s">
        <v>347</v>
      </c>
      <c r="I101" s="530" t="s">
        <v>348</v>
      </c>
      <c r="J101" s="536" t="s">
        <v>349</v>
      </c>
      <c r="K101" s="531" t="s">
        <v>350</v>
      </c>
      <c r="L101" s="530" t="s">
        <v>347</v>
      </c>
      <c r="M101" s="530" t="s">
        <v>348</v>
      </c>
      <c r="N101" s="536" t="s">
        <v>349</v>
      </c>
      <c r="O101" s="531" t="s">
        <v>350</v>
      </c>
      <c r="P101" s="530" t="s">
        <v>347</v>
      </c>
      <c r="Q101" s="530" t="s">
        <v>348</v>
      </c>
      <c r="R101" s="536" t="s">
        <v>349</v>
      </c>
      <c r="S101" s="531" t="s">
        <v>350</v>
      </c>
    </row>
    <row r="102" spans="2:19" ht="29.25" customHeight="1" outlineLevel="1" x14ac:dyDescent="0.35">
      <c r="B102" s="1047"/>
      <c r="C102" s="1109"/>
      <c r="D102" s="1128"/>
      <c r="E102" s="1130"/>
      <c r="F102" s="1132"/>
      <c r="G102" s="1140"/>
      <c r="H102" s="1142"/>
      <c r="I102" s="1144"/>
      <c r="J102" s="1144"/>
      <c r="K102" s="1135"/>
      <c r="L102" s="1144"/>
      <c r="M102" s="1144"/>
      <c r="N102" s="1144"/>
      <c r="O102" s="1135"/>
      <c r="P102" s="1144"/>
      <c r="Q102" s="1144"/>
      <c r="R102" s="1144"/>
      <c r="S102" s="1135"/>
    </row>
    <row r="103" spans="2:19" ht="29.25" customHeight="1" outlineLevel="1" x14ac:dyDescent="0.35">
      <c r="B103" s="1047"/>
      <c r="C103" s="1109"/>
      <c r="D103" s="1137"/>
      <c r="E103" s="1138"/>
      <c r="F103" s="1139"/>
      <c r="G103" s="1141"/>
      <c r="H103" s="1143"/>
      <c r="I103" s="1145"/>
      <c r="J103" s="1145"/>
      <c r="K103" s="1136"/>
      <c r="L103" s="1145"/>
      <c r="M103" s="1145"/>
      <c r="N103" s="1145"/>
      <c r="O103" s="1136"/>
      <c r="P103" s="1145"/>
      <c r="Q103" s="1145"/>
      <c r="R103" s="1145"/>
      <c r="S103" s="1136"/>
    </row>
    <row r="104" spans="2:19" ht="24" outlineLevel="1" x14ac:dyDescent="0.35">
      <c r="B104" s="1047"/>
      <c r="C104" s="1109"/>
      <c r="D104" s="529" t="s">
        <v>347</v>
      </c>
      <c r="E104" s="530" t="s">
        <v>348</v>
      </c>
      <c r="F104" s="536" t="s">
        <v>349</v>
      </c>
      <c r="G104" s="531" t="s">
        <v>350</v>
      </c>
      <c r="H104" s="529" t="s">
        <v>347</v>
      </c>
      <c r="I104" s="530" t="s">
        <v>348</v>
      </c>
      <c r="J104" s="536" t="s">
        <v>349</v>
      </c>
      <c r="K104" s="531" t="s">
        <v>350</v>
      </c>
      <c r="L104" s="530" t="s">
        <v>347</v>
      </c>
      <c r="M104" s="530" t="s">
        <v>348</v>
      </c>
      <c r="N104" s="536" t="s">
        <v>349</v>
      </c>
      <c r="O104" s="531" t="s">
        <v>350</v>
      </c>
      <c r="P104" s="530" t="s">
        <v>347</v>
      </c>
      <c r="Q104" s="530" t="s">
        <v>348</v>
      </c>
      <c r="R104" s="536" t="s">
        <v>349</v>
      </c>
      <c r="S104" s="531" t="s">
        <v>350</v>
      </c>
    </row>
    <row r="105" spans="2:19" ht="29.25" customHeight="1" outlineLevel="1" x14ac:dyDescent="0.35">
      <c r="B105" s="1047"/>
      <c r="C105" s="1109"/>
      <c r="D105" s="1128"/>
      <c r="E105" s="1130"/>
      <c r="F105" s="1132"/>
      <c r="G105" s="1140"/>
      <c r="H105" s="1142"/>
      <c r="I105" s="1144"/>
      <c r="J105" s="1144"/>
      <c r="K105" s="1135"/>
      <c r="L105" s="1144"/>
      <c r="M105" s="1144"/>
      <c r="N105" s="1144"/>
      <c r="O105" s="1135"/>
      <c r="P105" s="1144"/>
      <c r="Q105" s="1144"/>
      <c r="R105" s="1144"/>
      <c r="S105" s="1135"/>
    </row>
    <row r="106" spans="2:19" ht="29.25" customHeight="1" outlineLevel="1" thickBot="1" x14ac:dyDescent="0.4">
      <c r="B106" s="1048"/>
      <c r="C106" s="1067"/>
      <c r="D106" s="1129"/>
      <c r="E106" s="1131"/>
      <c r="F106" s="1133"/>
      <c r="G106" s="1146"/>
      <c r="H106" s="1147"/>
      <c r="I106" s="1148"/>
      <c r="J106" s="1148"/>
      <c r="K106" s="1149"/>
      <c r="L106" s="1145"/>
      <c r="M106" s="1145"/>
      <c r="N106" s="1145"/>
      <c r="O106" s="1136"/>
      <c r="P106" s="1145"/>
      <c r="Q106" s="1145"/>
      <c r="R106" s="1145"/>
      <c r="S106" s="1136"/>
    </row>
    <row r="107" spans="2:19" ht="15" thickBot="1" x14ac:dyDescent="0.4">
      <c r="B107" s="520"/>
      <c r="C107" s="520"/>
    </row>
    <row r="108" spans="2:19" ht="15" thickBot="1" x14ac:dyDescent="0.4">
      <c r="B108" s="520"/>
      <c r="C108" s="520"/>
      <c r="D108" s="983" t="s">
        <v>288</v>
      </c>
      <c r="E108" s="984"/>
      <c r="F108" s="984"/>
      <c r="G108" s="985"/>
      <c r="H108" s="1134" t="s">
        <v>351</v>
      </c>
      <c r="I108" s="987"/>
      <c r="J108" s="987"/>
      <c r="K108" s="988"/>
      <c r="L108" s="1134" t="s">
        <v>290</v>
      </c>
      <c r="M108" s="987"/>
      <c r="N108" s="987"/>
      <c r="O108" s="988"/>
      <c r="P108" s="1134" t="s">
        <v>291</v>
      </c>
      <c r="Q108" s="987"/>
      <c r="R108" s="987"/>
      <c r="S108" s="988"/>
    </row>
    <row r="109" spans="2:19" ht="33.75" customHeight="1" x14ac:dyDescent="0.35">
      <c r="B109" s="1150" t="s">
        <v>352</v>
      </c>
      <c r="C109" s="1056" t="s">
        <v>353</v>
      </c>
      <c r="D109" s="595" t="s">
        <v>354</v>
      </c>
      <c r="E109" s="596" t="s">
        <v>355</v>
      </c>
      <c r="F109" s="1062" t="s">
        <v>356</v>
      </c>
      <c r="G109" s="1071"/>
      <c r="H109" s="595" t="s">
        <v>354</v>
      </c>
      <c r="I109" s="596" t="s">
        <v>355</v>
      </c>
      <c r="J109" s="1062" t="s">
        <v>356</v>
      </c>
      <c r="K109" s="1071"/>
      <c r="L109" s="597" t="s">
        <v>354</v>
      </c>
      <c r="M109" s="596" t="s">
        <v>355</v>
      </c>
      <c r="N109" s="1062" t="s">
        <v>356</v>
      </c>
      <c r="O109" s="1071"/>
      <c r="P109" s="541" t="s">
        <v>354</v>
      </c>
      <c r="Q109" s="596" t="s">
        <v>355</v>
      </c>
      <c r="R109" s="1062" t="s">
        <v>356</v>
      </c>
      <c r="S109" s="1071"/>
    </row>
    <row r="110" spans="2:19" ht="30" customHeight="1" x14ac:dyDescent="0.35">
      <c r="B110" s="1151"/>
      <c r="C110" s="1058"/>
      <c r="D110" s="598"/>
      <c r="E110" s="106"/>
      <c r="F110" s="1074"/>
      <c r="G110" s="1075"/>
      <c r="H110" s="599"/>
      <c r="I110" s="108"/>
      <c r="J110" s="1153"/>
      <c r="K110" s="1154"/>
      <c r="L110" s="600"/>
      <c r="M110" s="108"/>
      <c r="N110" s="1153"/>
      <c r="O110" s="1155"/>
      <c r="P110" s="107"/>
      <c r="Q110" s="108"/>
      <c r="R110" s="1153"/>
      <c r="S110" s="1155"/>
    </row>
    <row r="111" spans="2:19" ht="32.25" customHeight="1" x14ac:dyDescent="0.35">
      <c r="B111" s="1151"/>
      <c r="C111" s="1156" t="s">
        <v>357</v>
      </c>
      <c r="D111" s="601" t="s">
        <v>354</v>
      </c>
      <c r="E111" s="530" t="s">
        <v>355</v>
      </c>
      <c r="F111" s="530" t="s">
        <v>358</v>
      </c>
      <c r="G111" s="548" t="s">
        <v>359</v>
      </c>
      <c r="H111" s="601" t="s">
        <v>354</v>
      </c>
      <c r="I111" s="530" t="s">
        <v>355</v>
      </c>
      <c r="J111" s="530" t="s">
        <v>358</v>
      </c>
      <c r="K111" s="548" t="s">
        <v>359</v>
      </c>
      <c r="L111" s="602" t="s">
        <v>354</v>
      </c>
      <c r="M111" s="530" t="s">
        <v>355</v>
      </c>
      <c r="N111" s="530" t="s">
        <v>358</v>
      </c>
      <c r="O111" s="548" t="s">
        <v>359</v>
      </c>
      <c r="P111" s="603" t="s">
        <v>354</v>
      </c>
      <c r="Q111" s="530" t="s">
        <v>355</v>
      </c>
      <c r="R111" s="530" t="s">
        <v>358</v>
      </c>
      <c r="S111" s="548" t="s">
        <v>359</v>
      </c>
    </row>
    <row r="112" spans="2:19" ht="27.75" customHeight="1" x14ac:dyDescent="0.35">
      <c r="B112" s="1151"/>
      <c r="C112" s="1157"/>
      <c r="D112" s="598"/>
      <c r="E112" s="92"/>
      <c r="F112" s="99"/>
      <c r="G112" s="104"/>
      <c r="H112" s="599"/>
      <c r="I112" s="94"/>
      <c r="J112" s="101"/>
      <c r="K112" s="105"/>
      <c r="L112" s="600"/>
      <c r="M112" s="94"/>
      <c r="N112" s="101"/>
      <c r="O112" s="105"/>
      <c r="P112" s="107"/>
      <c r="Q112" s="94"/>
      <c r="R112" s="101"/>
      <c r="S112" s="105"/>
    </row>
    <row r="113" spans="2:19" ht="27.75" customHeight="1" outlineLevel="1" x14ac:dyDescent="0.35">
      <c r="B113" s="1151"/>
      <c r="C113" s="1157"/>
      <c r="D113" s="601" t="s">
        <v>354</v>
      </c>
      <c r="E113" s="530" t="s">
        <v>355</v>
      </c>
      <c r="F113" s="530" t="s">
        <v>358</v>
      </c>
      <c r="G113" s="548" t="s">
        <v>359</v>
      </c>
      <c r="H113" s="601" t="s">
        <v>354</v>
      </c>
      <c r="I113" s="530" t="s">
        <v>355</v>
      </c>
      <c r="J113" s="530" t="s">
        <v>358</v>
      </c>
      <c r="K113" s="548" t="s">
        <v>359</v>
      </c>
      <c r="L113" s="602" t="s">
        <v>354</v>
      </c>
      <c r="M113" s="530" t="s">
        <v>355</v>
      </c>
      <c r="N113" s="530" t="s">
        <v>358</v>
      </c>
      <c r="O113" s="548" t="s">
        <v>359</v>
      </c>
      <c r="P113" s="603" t="s">
        <v>354</v>
      </c>
      <c r="Q113" s="530" t="s">
        <v>355</v>
      </c>
      <c r="R113" s="530" t="s">
        <v>358</v>
      </c>
      <c r="S113" s="548" t="s">
        <v>359</v>
      </c>
    </row>
    <row r="114" spans="2:19" ht="27.75" customHeight="1" outlineLevel="1" x14ac:dyDescent="0.35">
      <c r="B114" s="1151"/>
      <c r="C114" s="1157"/>
      <c r="D114" s="598"/>
      <c r="E114" s="92"/>
      <c r="F114" s="99"/>
      <c r="G114" s="104"/>
      <c r="H114" s="599"/>
      <c r="I114" s="94"/>
      <c r="J114" s="101"/>
      <c r="K114" s="105"/>
      <c r="L114" s="600"/>
      <c r="M114" s="94"/>
      <c r="N114" s="101"/>
      <c r="O114" s="105"/>
      <c r="P114" s="107"/>
      <c r="Q114" s="94"/>
      <c r="R114" s="101"/>
      <c r="S114" s="105"/>
    </row>
    <row r="115" spans="2:19" ht="27.75" customHeight="1" outlineLevel="1" x14ac:dyDescent="0.35">
      <c r="B115" s="1151"/>
      <c r="C115" s="1157"/>
      <c r="D115" s="601" t="s">
        <v>354</v>
      </c>
      <c r="E115" s="530" t="s">
        <v>355</v>
      </c>
      <c r="F115" s="530" t="s">
        <v>358</v>
      </c>
      <c r="G115" s="548" t="s">
        <v>359</v>
      </c>
      <c r="H115" s="601" t="s">
        <v>354</v>
      </c>
      <c r="I115" s="530" t="s">
        <v>355</v>
      </c>
      <c r="J115" s="530" t="s">
        <v>358</v>
      </c>
      <c r="K115" s="548" t="s">
        <v>359</v>
      </c>
      <c r="L115" s="602" t="s">
        <v>354</v>
      </c>
      <c r="M115" s="530" t="s">
        <v>355</v>
      </c>
      <c r="N115" s="530" t="s">
        <v>358</v>
      </c>
      <c r="O115" s="548" t="s">
        <v>359</v>
      </c>
      <c r="P115" s="603" t="s">
        <v>354</v>
      </c>
      <c r="Q115" s="530" t="s">
        <v>355</v>
      </c>
      <c r="R115" s="530" t="s">
        <v>358</v>
      </c>
      <c r="S115" s="548" t="s">
        <v>359</v>
      </c>
    </row>
    <row r="116" spans="2:19" ht="27.75" customHeight="1" outlineLevel="1" x14ac:dyDescent="0.35">
      <c r="B116" s="1151"/>
      <c r="C116" s="1157"/>
      <c r="D116" s="598"/>
      <c r="E116" s="92"/>
      <c r="F116" s="99"/>
      <c r="G116" s="104"/>
      <c r="H116" s="599"/>
      <c r="I116" s="94"/>
      <c r="J116" s="101"/>
      <c r="K116" s="105"/>
      <c r="L116" s="600"/>
      <c r="M116" s="94"/>
      <c r="N116" s="101"/>
      <c r="O116" s="105"/>
      <c r="P116" s="107"/>
      <c r="Q116" s="94"/>
      <c r="R116" s="101"/>
      <c r="S116" s="105"/>
    </row>
    <row r="117" spans="2:19" ht="27.75" customHeight="1" outlineLevel="1" x14ac:dyDescent="0.35">
      <c r="B117" s="1151"/>
      <c r="C117" s="1157"/>
      <c r="D117" s="601" t="s">
        <v>354</v>
      </c>
      <c r="E117" s="530" t="s">
        <v>355</v>
      </c>
      <c r="F117" s="530" t="s">
        <v>358</v>
      </c>
      <c r="G117" s="548" t="s">
        <v>359</v>
      </c>
      <c r="H117" s="601" t="s">
        <v>354</v>
      </c>
      <c r="I117" s="530" t="s">
        <v>355</v>
      </c>
      <c r="J117" s="530" t="s">
        <v>358</v>
      </c>
      <c r="K117" s="548" t="s">
        <v>359</v>
      </c>
      <c r="L117" s="602" t="s">
        <v>354</v>
      </c>
      <c r="M117" s="530" t="s">
        <v>355</v>
      </c>
      <c r="N117" s="530" t="s">
        <v>358</v>
      </c>
      <c r="O117" s="548" t="s">
        <v>359</v>
      </c>
      <c r="P117" s="603" t="s">
        <v>354</v>
      </c>
      <c r="Q117" s="530" t="s">
        <v>355</v>
      </c>
      <c r="R117" s="530" t="s">
        <v>358</v>
      </c>
      <c r="S117" s="548" t="s">
        <v>359</v>
      </c>
    </row>
    <row r="118" spans="2:19" ht="27.75" customHeight="1" outlineLevel="1" x14ac:dyDescent="0.35">
      <c r="B118" s="1152"/>
      <c r="C118" s="1158"/>
      <c r="D118" s="598"/>
      <c r="E118" s="92"/>
      <c r="F118" s="99"/>
      <c r="G118" s="104"/>
      <c r="H118" s="599"/>
      <c r="I118" s="94"/>
      <c r="J118" s="101"/>
      <c r="K118" s="105"/>
      <c r="L118" s="600"/>
      <c r="M118" s="94"/>
      <c r="N118" s="101"/>
      <c r="O118" s="105"/>
      <c r="P118" s="107"/>
      <c r="Q118" s="94"/>
      <c r="R118" s="101"/>
      <c r="S118" s="105"/>
    </row>
    <row r="119" spans="2:19" ht="26.25" customHeight="1" x14ac:dyDescent="0.35">
      <c r="B119" s="1167" t="s">
        <v>360</v>
      </c>
      <c r="C119" s="1170" t="s">
        <v>361</v>
      </c>
      <c r="D119" s="604" t="s">
        <v>362</v>
      </c>
      <c r="E119" s="605" t="s">
        <v>363</v>
      </c>
      <c r="F119" s="605" t="s">
        <v>287</v>
      </c>
      <c r="G119" s="606" t="s">
        <v>364</v>
      </c>
      <c r="H119" s="604" t="s">
        <v>362</v>
      </c>
      <c r="I119" s="605" t="s">
        <v>363</v>
      </c>
      <c r="J119" s="605" t="s">
        <v>287</v>
      </c>
      <c r="K119" s="606" t="s">
        <v>364</v>
      </c>
      <c r="L119" s="607" t="s">
        <v>362</v>
      </c>
      <c r="M119" s="605" t="s">
        <v>363</v>
      </c>
      <c r="N119" s="605" t="s">
        <v>287</v>
      </c>
      <c r="O119" s="606" t="s">
        <v>364</v>
      </c>
      <c r="P119" s="605" t="s">
        <v>362</v>
      </c>
      <c r="Q119" s="605" t="s">
        <v>363</v>
      </c>
      <c r="R119" s="605" t="s">
        <v>287</v>
      </c>
      <c r="S119" s="606" t="s">
        <v>364</v>
      </c>
    </row>
    <row r="120" spans="2:19" ht="32.25" customHeight="1" x14ac:dyDescent="0.35">
      <c r="B120" s="1168"/>
      <c r="C120" s="1171"/>
      <c r="D120" s="544"/>
      <c r="E120" s="91"/>
      <c r="F120" s="91"/>
      <c r="G120" s="102"/>
      <c r="H120" s="545"/>
      <c r="I120" s="93"/>
      <c r="J120" s="93"/>
      <c r="K120" s="103"/>
      <c r="L120" s="203"/>
      <c r="M120" s="93"/>
      <c r="N120" s="93"/>
      <c r="O120" s="103"/>
      <c r="P120" s="93"/>
      <c r="Q120" s="93"/>
      <c r="R120" s="93"/>
      <c r="S120" s="103"/>
    </row>
    <row r="121" spans="2:19" ht="32.25" customHeight="1" x14ac:dyDescent="0.35">
      <c r="B121" s="1168"/>
      <c r="C121" s="1172" t="s">
        <v>365</v>
      </c>
      <c r="D121" s="529" t="s">
        <v>366</v>
      </c>
      <c r="E121" s="1051" t="s">
        <v>367</v>
      </c>
      <c r="F121" s="1108"/>
      <c r="G121" s="531" t="s">
        <v>368</v>
      </c>
      <c r="H121" s="529" t="s">
        <v>366</v>
      </c>
      <c r="I121" s="1051" t="s">
        <v>367</v>
      </c>
      <c r="J121" s="1108"/>
      <c r="K121" s="531" t="s">
        <v>368</v>
      </c>
      <c r="L121" s="536" t="s">
        <v>366</v>
      </c>
      <c r="M121" s="1051" t="s">
        <v>367</v>
      </c>
      <c r="N121" s="1108"/>
      <c r="O121" s="531" t="s">
        <v>368</v>
      </c>
      <c r="P121" s="530" t="s">
        <v>366</v>
      </c>
      <c r="Q121" s="530" t="s">
        <v>367</v>
      </c>
      <c r="R121" s="1051" t="s">
        <v>367</v>
      </c>
      <c r="S121" s="1108"/>
    </row>
    <row r="122" spans="2:19" ht="23.25" customHeight="1" x14ac:dyDescent="0.35">
      <c r="B122" s="1168"/>
      <c r="C122" s="1173"/>
      <c r="D122" s="608"/>
      <c r="E122" s="1159"/>
      <c r="F122" s="1160"/>
      <c r="G122" s="84"/>
      <c r="H122" s="609"/>
      <c r="I122" s="1161"/>
      <c r="J122" s="1162"/>
      <c r="K122" s="97"/>
      <c r="L122" s="610"/>
      <c r="M122" s="1161"/>
      <c r="N122" s="1162"/>
      <c r="O122" s="87"/>
      <c r="P122" s="109"/>
      <c r="Q122" s="85"/>
      <c r="R122" s="1161"/>
      <c r="S122" s="1162"/>
    </row>
    <row r="123" spans="2:19" ht="23.25" customHeight="1" outlineLevel="1" x14ac:dyDescent="0.35">
      <c r="B123" s="1168"/>
      <c r="C123" s="1173"/>
      <c r="D123" s="529" t="s">
        <v>366</v>
      </c>
      <c r="E123" s="1051" t="s">
        <v>367</v>
      </c>
      <c r="F123" s="1108"/>
      <c r="G123" s="531" t="s">
        <v>368</v>
      </c>
      <c r="H123" s="529" t="s">
        <v>366</v>
      </c>
      <c r="I123" s="1051" t="s">
        <v>367</v>
      </c>
      <c r="J123" s="1108"/>
      <c r="K123" s="531" t="s">
        <v>368</v>
      </c>
      <c r="L123" s="536" t="s">
        <v>366</v>
      </c>
      <c r="M123" s="1051" t="s">
        <v>367</v>
      </c>
      <c r="N123" s="1108"/>
      <c r="O123" s="531" t="s">
        <v>368</v>
      </c>
      <c r="P123" s="530" t="s">
        <v>366</v>
      </c>
      <c r="Q123" s="530" t="s">
        <v>367</v>
      </c>
      <c r="R123" s="1051" t="s">
        <v>367</v>
      </c>
      <c r="S123" s="1108"/>
    </row>
    <row r="124" spans="2:19" ht="23.25" customHeight="1" outlineLevel="1" x14ac:dyDescent="0.35">
      <c r="B124" s="1168"/>
      <c r="C124" s="1173"/>
      <c r="D124" s="608"/>
      <c r="E124" s="1159"/>
      <c r="F124" s="1160"/>
      <c r="G124" s="84"/>
      <c r="H124" s="609"/>
      <c r="I124" s="1161"/>
      <c r="J124" s="1162"/>
      <c r="K124" s="87"/>
      <c r="L124" s="610"/>
      <c r="M124" s="1161"/>
      <c r="N124" s="1162"/>
      <c r="O124" s="87"/>
      <c r="P124" s="109"/>
      <c r="Q124" s="85"/>
      <c r="R124" s="1161"/>
      <c r="S124" s="1162"/>
    </row>
    <row r="125" spans="2:19" ht="23.25" customHeight="1" outlineLevel="1" x14ac:dyDescent="0.35">
      <c r="B125" s="1168"/>
      <c r="C125" s="1173"/>
      <c r="D125" s="529" t="s">
        <v>366</v>
      </c>
      <c r="E125" s="1051" t="s">
        <v>367</v>
      </c>
      <c r="F125" s="1108"/>
      <c r="G125" s="531" t="s">
        <v>368</v>
      </c>
      <c r="H125" s="529" t="s">
        <v>366</v>
      </c>
      <c r="I125" s="1051" t="s">
        <v>367</v>
      </c>
      <c r="J125" s="1108"/>
      <c r="K125" s="531" t="s">
        <v>368</v>
      </c>
      <c r="L125" s="536" t="s">
        <v>366</v>
      </c>
      <c r="M125" s="1051" t="s">
        <v>367</v>
      </c>
      <c r="N125" s="1108"/>
      <c r="O125" s="531" t="s">
        <v>368</v>
      </c>
      <c r="P125" s="530" t="s">
        <v>366</v>
      </c>
      <c r="Q125" s="530" t="s">
        <v>367</v>
      </c>
      <c r="R125" s="1051" t="s">
        <v>367</v>
      </c>
      <c r="S125" s="1108"/>
    </row>
    <row r="126" spans="2:19" ht="23.25" customHeight="1" outlineLevel="1" x14ac:dyDescent="0.35">
      <c r="B126" s="1168"/>
      <c r="C126" s="1173"/>
      <c r="D126" s="608"/>
      <c r="E126" s="1159"/>
      <c r="F126" s="1160"/>
      <c r="G126" s="84"/>
      <c r="H126" s="609"/>
      <c r="I126" s="1161"/>
      <c r="J126" s="1162"/>
      <c r="K126" s="87"/>
      <c r="L126" s="610"/>
      <c r="M126" s="1161"/>
      <c r="N126" s="1162"/>
      <c r="O126" s="87"/>
      <c r="P126" s="109"/>
      <c r="Q126" s="85"/>
      <c r="R126" s="1161"/>
      <c r="S126" s="1162"/>
    </row>
    <row r="127" spans="2:19" ht="23.25" customHeight="1" outlineLevel="1" x14ac:dyDescent="0.35">
      <c r="B127" s="1168"/>
      <c r="C127" s="1173"/>
      <c r="D127" s="529" t="s">
        <v>366</v>
      </c>
      <c r="E127" s="1051" t="s">
        <v>367</v>
      </c>
      <c r="F127" s="1108"/>
      <c r="G127" s="531" t="s">
        <v>368</v>
      </c>
      <c r="H127" s="529" t="s">
        <v>366</v>
      </c>
      <c r="I127" s="1051" t="s">
        <v>367</v>
      </c>
      <c r="J127" s="1108"/>
      <c r="K127" s="531" t="s">
        <v>368</v>
      </c>
      <c r="L127" s="536" t="s">
        <v>366</v>
      </c>
      <c r="M127" s="1051" t="s">
        <v>367</v>
      </c>
      <c r="N127" s="1108"/>
      <c r="O127" s="531" t="s">
        <v>368</v>
      </c>
      <c r="P127" s="530" t="s">
        <v>366</v>
      </c>
      <c r="Q127" s="530" t="s">
        <v>367</v>
      </c>
      <c r="R127" s="1051" t="s">
        <v>367</v>
      </c>
      <c r="S127" s="1108"/>
    </row>
    <row r="128" spans="2:19" ht="23.25" customHeight="1" outlineLevel="1" thickBot="1" x14ac:dyDescent="0.4">
      <c r="B128" s="1169"/>
      <c r="C128" s="1174"/>
      <c r="D128" s="611"/>
      <c r="E128" s="1163"/>
      <c r="F128" s="1164"/>
      <c r="G128" s="538"/>
      <c r="H128" s="612"/>
      <c r="I128" s="1165"/>
      <c r="J128" s="1166"/>
      <c r="K128" s="539"/>
      <c r="L128" s="610"/>
      <c r="M128" s="1161"/>
      <c r="N128" s="1162"/>
      <c r="O128" s="87"/>
      <c r="P128" s="109"/>
      <c r="Q128" s="85"/>
      <c r="R128" s="1161"/>
      <c r="S128" s="1162"/>
    </row>
    <row r="129" spans="2:19" ht="15" thickBot="1" x14ac:dyDescent="0.4">
      <c r="B129" s="520"/>
      <c r="C129" s="520"/>
    </row>
    <row r="130" spans="2:19" ht="15" thickBot="1" x14ac:dyDescent="0.4">
      <c r="B130" s="520"/>
      <c r="C130" s="520"/>
      <c r="D130" s="983" t="s">
        <v>288</v>
      </c>
      <c r="E130" s="984"/>
      <c r="F130" s="984"/>
      <c r="G130" s="985"/>
      <c r="H130" s="983" t="s">
        <v>289</v>
      </c>
      <c r="I130" s="984"/>
      <c r="J130" s="984"/>
      <c r="K130" s="985"/>
      <c r="L130" s="984" t="s">
        <v>290</v>
      </c>
      <c r="M130" s="984"/>
      <c r="N130" s="984"/>
      <c r="O130" s="984"/>
      <c r="P130" s="983" t="s">
        <v>291</v>
      </c>
      <c r="Q130" s="984"/>
      <c r="R130" s="984"/>
      <c r="S130" s="985"/>
    </row>
    <row r="131" spans="2:19" x14ac:dyDescent="0.35">
      <c r="B131" s="1006" t="s">
        <v>369</v>
      </c>
      <c r="C131" s="1056" t="s">
        <v>370</v>
      </c>
      <c r="D131" s="1059" t="s">
        <v>371</v>
      </c>
      <c r="E131" s="1061"/>
      <c r="F131" s="1061"/>
      <c r="G131" s="1071"/>
      <c r="H131" s="1059" t="s">
        <v>371</v>
      </c>
      <c r="I131" s="1061"/>
      <c r="J131" s="1061"/>
      <c r="K131" s="1071"/>
      <c r="L131" s="1062" t="s">
        <v>371</v>
      </c>
      <c r="M131" s="1061"/>
      <c r="N131" s="1061"/>
      <c r="O131" s="1071"/>
      <c r="P131" s="1062" t="s">
        <v>371</v>
      </c>
      <c r="Q131" s="1061"/>
      <c r="R131" s="1061"/>
      <c r="S131" s="1071"/>
    </row>
    <row r="132" spans="2:19" ht="45" customHeight="1" x14ac:dyDescent="0.35">
      <c r="B132" s="1008"/>
      <c r="C132" s="1058"/>
      <c r="D132" s="1175"/>
      <c r="E132" s="1176"/>
      <c r="F132" s="1176"/>
      <c r="G132" s="1177"/>
      <c r="H132" s="1178"/>
      <c r="I132" s="1179"/>
      <c r="J132" s="1179"/>
      <c r="K132" s="1180"/>
      <c r="L132" s="1181"/>
      <c r="M132" s="1179"/>
      <c r="N132" s="1179"/>
      <c r="O132" s="1180"/>
      <c r="P132" s="1181"/>
      <c r="Q132" s="1179"/>
      <c r="R132" s="1179"/>
      <c r="S132" s="1180"/>
    </row>
    <row r="133" spans="2:19" ht="32.25" customHeight="1" x14ac:dyDescent="0.35">
      <c r="B133" s="1021" t="s">
        <v>372</v>
      </c>
      <c r="C133" s="1049" t="s">
        <v>373</v>
      </c>
      <c r="D133" s="604" t="s">
        <v>374</v>
      </c>
      <c r="E133" s="547" t="s">
        <v>287</v>
      </c>
      <c r="F133" s="530" t="s">
        <v>309</v>
      </c>
      <c r="G133" s="531" t="s">
        <v>326</v>
      </c>
      <c r="H133" s="604" t="s">
        <v>374</v>
      </c>
      <c r="I133" s="547" t="s">
        <v>287</v>
      </c>
      <c r="J133" s="530" t="s">
        <v>309</v>
      </c>
      <c r="K133" s="531" t="s">
        <v>326</v>
      </c>
      <c r="L133" s="605" t="s">
        <v>374</v>
      </c>
      <c r="M133" s="547" t="s">
        <v>287</v>
      </c>
      <c r="N133" s="530" t="s">
        <v>309</v>
      </c>
      <c r="O133" s="531" t="s">
        <v>326</v>
      </c>
      <c r="P133" s="605" t="s">
        <v>374</v>
      </c>
      <c r="Q133" s="547" t="s">
        <v>287</v>
      </c>
      <c r="R133" s="530" t="s">
        <v>309</v>
      </c>
      <c r="S133" s="531" t="s">
        <v>326</v>
      </c>
    </row>
    <row r="134" spans="2:19" ht="23.25" customHeight="1" x14ac:dyDescent="0.35">
      <c r="B134" s="1022"/>
      <c r="C134" s="1050"/>
      <c r="D134" s="544"/>
      <c r="E134" s="110"/>
      <c r="F134" s="83"/>
      <c r="G134" s="102"/>
      <c r="H134" s="545"/>
      <c r="I134" s="118"/>
      <c r="J134" s="93"/>
      <c r="K134" s="205"/>
      <c r="L134" s="93"/>
      <c r="M134" s="118"/>
      <c r="N134" s="93"/>
      <c r="O134" s="205"/>
      <c r="P134" s="93"/>
      <c r="Q134" s="118"/>
      <c r="R134" s="93"/>
      <c r="S134" s="205"/>
    </row>
    <row r="135" spans="2:19" ht="29.25" customHeight="1" x14ac:dyDescent="0.35">
      <c r="B135" s="1022"/>
      <c r="C135" s="1049" t="s">
        <v>375</v>
      </c>
      <c r="D135" s="529" t="s">
        <v>376</v>
      </c>
      <c r="E135" s="1051" t="s">
        <v>377</v>
      </c>
      <c r="F135" s="1108"/>
      <c r="G135" s="531" t="s">
        <v>378</v>
      </c>
      <c r="H135" s="529" t="s">
        <v>376</v>
      </c>
      <c r="I135" s="1051" t="s">
        <v>377</v>
      </c>
      <c r="J135" s="1108"/>
      <c r="K135" s="531" t="s">
        <v>378</v>
      </c>
      <c r="L135" s="530" t="s">
        <v>376</v>
      </c>
      <c r="M135" s="1051" t="s">
        <v>377</v>
      </c>
      <c r="N135" s="1108"/>
      <c r="O135" s="531" t="s">
        <v>378</v>
      </c>
      <c r="P135" s="530" t="s">
        <v>376</v>
      </c>
      <c r="Q135" s="1051" t="s">
        <v>377</v>
      </c>
      <c r="R135" s="1108"/>
      <c r="S135" s="531" t="s">
        <v>378</v>
      </c>
    </row>
    <row r="136" spans="2:19" ht="39" customHeight="1" thickBot="1" x14ac:dyDescent="0.4">
      <c r="B136" s="1027"/>
      <c r="C136" s="1067"/>
      <c r="D136" s="611"/>
      <c r="E136" s="1163"/>
      <c r="F136" s="1164"/>
      <c r="G136" s="538"/>
      <c r="H136" s="612"/>
      <c r="I136" s="1165"/>
      <c r="J136" s="1166"/>
      <c r="K136" s="539"/>
      <c r="L136" s="109"/>
      <c r="M136" s="1161"/>
      <c r="N136" s="1162"/>
      <c r="O136" s="87"/>
      <c r="P136" s="109"/>
      <c r="Q136" s="1161"/>
      <c r="R136" s="1162"/>
      <c r="S136" s="87"/>
    </row>
    <row r="140" spans="2:19" hidden="1" x14ac:dyDescent="0.35"/>
    <row r="141" spans="2:19" hidden="1" x14ac:dyDescent="0.35"/>
    <row r="142" spans="2:19" hidden="1" x14ac:dyDescent="0.35">
      <c r="D142" t="s">
        <v>379</v>
      </c>
    </row>
    <row r="143" spans="2:19" hidden="1" x14ac:dyDescent="0.35">
      <c r="D143" t="s">
        <v>380</v>
      </c>
      <c r="E143" t="s">
        <v>381</v>
      </c>
      <c r="F143" t="s">
        <v>382</v>
      </c>
      <c r="H143" t="s">
        <v>383</v>
      </c>
      <c r="I143" t="s">
        <v>384</v>
      </c>
    </row>
    <row r="144" spans="2:19" hidden="1" x14ac:dyDescent="0.35">
      <c r="D144" t="s">
        <v>385</v>
      </c>
      <c r="E144" t="s">
        <v>386</v>
      </c>
      <c r="F144" t="s">
        <v>387</v>
      </c>
      <c r="H144" t="s">
        <v>388</v>
      </c>
      <c r="I144" t="s">
        <v>389</v>
      </c>
    </row>
    <row r="145" spans="2:12" hidden="1" x14ac:dyDescent="0.35">
      <c r="D145" t="s">
        <v>390</v>
      </c>
      <c r="E145" t="s">
        <v>391</v>
      </c>
      <c r="F145" t="s">
        <v>392</v>
      </c>
      <c r="H145" t="s">
        <v>393</v>
      </c>
      <c r="I145" t="s">
        <v>394</v>
      </c>
    </row>
    <row r="146" spans="2:12" hidden="1" x14ac:dyDescent="0.35">
      <c r="D146" t="s">
        <v>395</v>
      </c>
      <c r="F146" t="s">
        <v>396</v>
      </c>
      <c r="G146" t="s">
        <v>1335</v>
      </c>
      <c r="H146" t="s">
        <v>397</v>
      </c>
      <c r="I146" t="s">
        <v>398</v>
      </c>
      <c r="K146" t="s">
        <v>399</v>
      </c>
    </row>
    <row r="147" spans="2:12" hidden="1" x14ac:dyDescent="0.35">
      <c r="D147" t="s">
        <v>400</v>
      </c>
      <c r="F147" t="s">
        <v>401</v>
      </c>
      <c r="G147" t="s">
        <v>402</v>
      </c>
      <c r="H147" t="s">
        <v>403</v>
      </c>
      <c r="I147" t="s">
        <v>404</v>
      </c>
      <c r="K147" t="s">
        <v>405</v>
      </c>
      <c r="L147" t="s">
        <v>406</v>
      </c>
    </row>
    <row r="148" spans="2:12" hidden="1" x14ac:dyDescent="0.35">
      <c r="D148" t="s">
        <v>407</v>
      </c>
      <c r="E148" s="111" t="s">
        <v>408</v>
      </c>
      <c r="G148" t="s">
        <v>409</v>
      </c>
      <c r="H148" t="s">
        <v>410</v>
      </c>
      <c r="K148" t="s">
        <v>411</v>
      </c>
      <c r="L148" t="s">
        <v>412</v>
      </c>
    </row>
    <row r="149" spans="2:12" hidden="1" x14ac:dyDescent="0.35">
      <c r="D149" t="s">
        <v>413</v>
      </c>
      <c r="E149" s="112" t="s">
        <v>414</v>
      </c>
      <c r="K149" t="s">
        <v>415</v>
      </c>
      <c r="L149" t="s">
        <v>416</v>
      </c>
    </row>
    <row r="150" spans="2:12" hidden="1" x14ac:dyDescent="0.35">
      <c r="E150" s="113" t="s">
        <v>417</v>
      </c>
      <c r="H150" t="s">
        <v>418</v>
      </c>
      <c r="K150" t="s">
        <v>419</v>
      </c>
      <c r="L150" t="s">
        <v>420</v>
      </c>
    </row>
    <row r="151" spans="2:12" hidden="1" x14ac:dyDescent="0.35">
      <c r="H151" t="s">
        <v>421</v>
      </c>
      <c r="K151" t="s">
        <v>422</v>
      </c>
      <c r="L151" t="s">
        <v>423</v>
      </c>
    </row>
    <row r="152" spans="2:12" hidden="1" x14ac:dyDescent="0.35">
      <c r="H152" t="s">
        <v>424</v>
      </c>
      <c r="K152" t="s">
        <v>425</v>
      </c>
      <c r="L152" t="s">
        <v>426</v>
      </c>
    </row>
    <row r="153" spans="2:12" hidden="1" x14ac:dyDescent="0.35">
      <c r="B153" t="s">
        <v>427</v>
      </c>
      <c r="C153" t="s">
        <v>428</v>
      </c>
      <c r="D153" t="s">
        <v>427</v>
      </c>
      <c r="G153" t="s">
        <v>429</v>
      </c>
      <c r="H153" t="s">
        <v>430</v>
      </c>
      <c r="J153" t="s">
        <v>256</v>
      </c>
      <c r="K153" t="s">
        <v>431</v>
      </c>
      <c r="L153" t="s">
        <v>432</v>
      </c>
    </row>
    <row r="154" spans="2:12" hidden="1" x14ac:dyDescent="0.35">
      <c r="B154">
        <v>1</v>
      </c>
      <c r="C154" t="s">
        <v>433</v>
      </c>
      <c r="D154" t="s">
        <v>434</v>
      </c>
      <c r="E154" t="s">
        <v>326</v>
      </c>
      <c r="F154" t="s">
        <v>11</v>
      </c>
      <c r="G154" t="s">
        <v>435</v>
      </c>
      <c r="H154" t="s">
        <v>436</v>
      </c>
      <c r="J154" t="s">
        <v>411</v>
      </c>
      <c r="K154" t="s">
        <v>437</v>
      </c>
    </row>
    <row r="155" spans="2:12" hidden="1" x14ac:dyDescent="0.35">
      <c r="B155">
        <v>2</v>
      </c>
      <c r="C155" t="s">
        <v>438</v>
      </c>
      <c r="D155" t="s">
        <v>439</v>
      </c>
      <c r="E155" t="s">
        <v>309</v>
      </c>
      <c r="F155" t="s">
        <v>18</v>
      </c>
      <c r="G155" t="s">
        <v>440</v>
      </c>
      <c r="J155" t="s">
        <v>441</v>
      </c>
      <c r="K155" t="s">
        <v>442</v>
      </c>
    </row>
    <row r="156" spans="2:12" hidden="1" x14ac:dyDescent="0.35">
      <c r="B156">
        <v>3</v>
      </c>
      <c r="C156" t="s">
        <v>443</v>
      </c>
      <c r="D156" t="s">
        <v>444</v>
      </c>
      <c r="E156" t="s">
        <v>287</v>
      </c>
      <c r="G156" t="s">
        <v>445</v>
      </c>
      <c r="J156" t="s">
        <v>446</v>
      </c>
      <c r="K156" t="s">
        <v>447</v>
      </c>
    </row>
    <row r="157" spans="2:12" hidden="1" x14ac:dyDescent="0.35">
      <c r="B157">
        <v>4</v>
      </c>
      <c r="C157" t="s">
        <v>436</v>
      </c>
      <c r="H157" t="s">
        <v>448</v>
      </c>
      <c r="I157" t="s">
        <v>449</v>
      </c>
      <c r="J157" t="s">
        <v>450</v>
      </c>
      <c r="K157" t="s">
        <v>451</v>
      </c>
    </row>
    <row r="158" spans="2:12" hidden="1" x14ac:dyDescent="0.35">
      <c r="D158" t="s">
        <v>445</v>
      </c>
      <c r="H158" t="s">
        <v>452</v>
      </c>
      <c r="I158" t="s">
        <v>453</v>
      </c>
      <c r="J158" t="s">
        <v>454</v>
      </c>
      <c r="K158" t="s">
        <v>455</v>
      </c>
    </row>
    <row r="159" spans="2:12" hidden="1" x14ac:dyDescent="0.35">
      <c r="D159" t="s">
        <v>456</v>
      </c>
      <c r="H159" t="s">
        <v>457</v>
      </c>
      <c r="I159" t="s">
        <v>458</v>
      </c>
      <c r="J159" t="s">
        <v>459</v>
      </c>
      <c r="K159" t="s">
        <v>460</v>
      </c>
    </row>
    <row r="160" spans="2:12" hidden="1" x14ac:dyDescent="0.35">
      <c r="D160" t="s">
        <v>461</v>
      </c>
      <c r="H160" t="s">
        <v>462</v>
      </c>
      <c r="J160" t="s">
        <v>463</v>
      </c>
      <c r="K160" t="s">
        <v>464</v>
      </c>
    </row>
    <row r="161" spans="2:11" hidden="1" x14ac:dyDescent="0.35">
      <c r="H161" t="s">
        <v>465</v>
      </c>
      <c r="J161" t="s">
        <v>466</v>
      </c>
    </row>
    <row r="162" spans="2:11" ht="58" hidden="1" x14ac:dyDescent="0.35">
      <c r="D162" s="438" t="s">
        <v>467</v>
      </c>
      <c r="E162" t="s">
        <v>468</v>
      </c>
      <c r="F162" t="s">
        <v>469</v>
      </c>
      <c r="G162" t="s">
        <v>470</v>
      </c>
      <c r="H162" t="s">
        <v>471</v>
      </c>
      <c r="I162" t="s">
        <v>472</v>
      </c>
      <c r="J162" t="s">
        <v>473</v>
      </c>
      <c r="K162" t="s">
        <v>474</v>
      </c>
    </row>
    <row r="163" spans="2:11" ht="72.5" hidden="1" x14ac:dyDescent="0.35">
      <c r="B163" t="s">
        <v>574</v>
      </c>
      <c r="C163" t="s">
        <v>573</v>
      </c>
      <c r="D163" s="438" t="s">
        <v>475</v>
      </c>
      <c r="E163" t="s">
        <v>476</v>
      </c>
      <c r="F163" t="s">
        <v>477</v>
      </c>
      <c r="G163" t="s">
        <v>478</v>
      </c>
      <c r="H163" t="s">
        <v>479</v>
      </c>
      <c r="I163" t="s">
        <v>480</v>
      </c>
      <c r="J163" t="s">
        <v>481</v>
      </c>
      <c r="K163" t="s">
        <v>482</v>
      </c>
    </row>
    <row r="164" spans="2:11" ht="43.5" hidden="1" x14ac:dyDescent="0.35">
      <c r="B164" t="s">
        <v>575</v>
      </c>
      <c r="C164" t="s">
        <v>572</v>
      </c>
      <c r="D164" s="438" t="s">
        <v>483</v>
      </c>
      <c r="E164" t="s">
        <v>484</v>
      </c>
      <c r="F164" t="s">
        <v>485</v>
      </c>
      <c r="G164" t="s">
        <v>486</v>
      </c>
      <c r="H164" t="s">
        <v>487</v>
      </c>
      <c r="I164" t="s">
        <v>488</v>
      </c>
      <c r="J164" t="s">
        <v>489</v>
      </c>
      <c r="K164" t="s">
        <v>490</v>
      </c>
    </row>
    <row r="165" spans="2:11" hidden="1" x14ac:dyDescent="0.35">
      <c r="B165" t="s">
        <v>576</v>
      </c>
      <c r="C165" t="s">
        <v>571</v>
      </c>
      <c r="F165" t="s">
        <v>491</v>
      </c>
      <c r="G165" t="s">
        <v>492</v>
      </c>
      <c r="H165" t="s">
        <v>493</v>
      </c>
      <c r="I165" t="s">
        <v>494</v>
      </c>
      <c r="J165" t="s">
        <v>495</v>
      </c>
      <c r="K165" t="s">
        <v>496</v>
      </c>
    </row>
    <row r="166" spans="2:11" hidden="1" x14ac:dyDescent="0.35">
      <c r="B166" t="s">
        <v>577</v>
      </c>
      <c r="G166" t="s">
        <v>497</v>
      </c>
      <c r="H166" t="s">
        <v>498</v>
      </c>
      <c r="I166" t="s">
        <v>499</v>
      </c>
      <c r="J166" t="s">
        <v>500</v>
      </c>
      <c r="K166" t="s">
        <v>501</v>
      </c>
    </row>
    <row r="167" spans="2:11" hidden="1" x14ac:dyDescent="0.35">
      <c r="C167" t="s">
        <v>502</v>
      </c>
      <c r="J167" t="s">
        <v>503</v>
      </c>
    </row>
    <row r="168" spans="2:11" hidden="1" x14ac:dyDescent="0.35">
      <c r="C168" t="s">
        <v>504</v>
      </c>
      <c r="I168" t="s">
        <v>505</v>
      </c>
      <c r="J168" t="s">
        <v>506</v>
      </c>
    </row>
    <row r="169" spans="2:11" hidden="1" x14ac:dyDescent="0.35">
      <c r="B169" s="119" t="s">
        <v>578</v>
      </c>
      <c r="C169" t="s">
        <v>507</v>
      </c>
      <c r="I169" t="s">
        <v>508</v>
      </c>
      <c r="J169" t="s">
        <v>509</v>
      </c>
    </row>
    <row r="170" spans="2:11" hidden="1" x14ac:dyDescent="0.35">
      <c r="B170" s="119" t="s">
        <v>29</v>
      </c>
      <c r="C170" t="s">
        <v>510</v>
      </c>
      <c r="D170" t="s">
        <v>511</v>
      </c>
      <c r="E170" t="s">
        <v>512</v>
      </c>
      <c r="I170" t="s">
        <v>513</v>
      </c>
      <c r="J170" t="s">
        <v>256</v>
      </c>
    </row>
    <row r="171" spans="2:11" hidden="1" x14ac:dyDescent="0.35">
      <c r="B171" s="119" t="s">
        <v>16</v>
      </c>
      <c r="D171" t="s">
        <v>514</v>
      </c>
      <c r="E171" t="s">
        <v>515</v>
      </c>
      <c r="H171" t="s">
        <v>388</v>
      </c>
      <c r="I171" t="s">
        <v>516</v>
      </c>
    </row>
    <row r="172" spans="2:11" hidden="1" x14ac:dyDescent="0.35">
      <c r="B172" s="119" t="s">
        <v>34</v>
      </c>
      <c r="D172" t="s">
        <v>517</v>
      </c>
      <c r="E172" t="s">
        <v>1336</v>
      </c>
      <c r="H172" t="s">
        <v>397</v>
      </c>
      <c r="I172" t="s">
        <v>518</v>
      </c>
      <c r="J172" t="s">
        <v>519</v>
      </c>
    </row>
    <row r="173" spans="2:11" hidden="1" x14ac:dyDescent="0.35">
      <c r="B173" s="119" t="s">
        <v>579</v>
      </c>
      <c r="C173" t="s">
        <v>520</v>
      </c>
      <c r="D173" t="s">
        <v>521</v>
      </c>
      <c r="H173" t="s">
        <v>403</v>
      </c>
      <c r="I173" t="s">
        <v>522</v>
      </c>
      <c r="J173" t="s">
        <v>1337</v>
      </c>
    </row>
    <row r="174" spans="2:11" hidden="1" x14ac:dyDescent="0.35">
      <c r="B174" s="119" t="s">
        <v>580</v>
      </c>
      <c r="C174" t="s">
        <v>523</v>
      </c>
      <c r="H174" t="s">
        <v>410</v>
      </c>
      <c r="I174" t="s">
        <v>524</v>
      </c>
    </row>
    <row r="175" spans="2:11" hidden="1" x14ac:dyDescent="0.35">
      <c r="B175" s="119" t="s">
        <v>581</v>
      </c>
      <c r="C175" t="s">
        <v>525</v>
      </c>
      <c r="E175" t="s">
        <v>526</v>
      </c>
      <c r="H175" t="s">
        <v>527</v>
      </c>
      <c r="I175" t="s">
        <v>528</v>
      </c>
    </row>
    <row r="176" spans="2:11" hidden="1" x14ac:dyDescent="0.35">
      <c r="B176" s="119" t="s">
        <v>582</v>
      </c>
      <c r="C176" t="s">
        <v>529</v>
      </c>
      <c r="E176" t="s">
        <v>530</v>
      </c>
      <c r="H176" t="s">
        <v>531</v>
      </c>
      <c r="I176" t="s">
        <v>532</v>
      </c>
    </row>
    <row r="177" spans="2:9" hidden="1" x14ac:dyDescent="0.35">
      <c r="B177" s="119" t="s">
        <v>583</v>
      </c>
      <c r="C177" t="s">
        <v>533</v>
      </c>
      <c r="E177" t="s">
        <v>534</v>
      </c>
      <c r="H177" t="s">
        <v>535</v>
      </c>
      <c r="I177" t="s">
        <v>536</v>
      </c>
    </row>
    <row r="178" spans="2:9" hidden="1" x14ac:dyDescent="0.35">
      <c r="B178" s="119" t="s">
        <v>584</v>
      </c>
      <c r="C178" t="s">
        <v>537</v>
      </c>
      <c r="E178" t="s">
        <v>538</v>
      </c>
      <c r="H178" t="s">
        <v>539</v>
      </c>
      <c r="I178" t="s">
        <v>540</v>
      </c>
    </row>
    <row r="179" spans="2:9" hidden="1" x14ac:dyDescent="0.35">
      <c r="B179" s="119" t="s">
        <v>585</v>
      </c>
      <c r="C179" t="s">
        <v>541</v>
      </c>
      <c r="E179" t="s">
        <v>542</v>
      </c>
      <c r="H179" t="s">
        <v>543</v>
      </c>
      <c r="I179" t="s">
        <v>544</v>
      </c>
    </row>
    <row r="180" spans="2:9" hidden="1" x14ac:dyDescent="0.35">
      <c r="B180" s="119" t="s">
        <v>586</v>
      </c>
      <c r="C180" t="s">
        <v>256</v>
      </c>
      <c r="E180" t="s">
        <v>545</v>
      </c>
      <c r="H180" t="s">
        <v>546</v>
      </c>
      <c r="I180" t="s">
        <v>547</v>
      </c>
    </row>
    <row r="181" spans="2:9" hidden="1" x14ac:dyDescent="0.35">
      <c r="B181" s="119" t="s">
        <v>587</v>
      </c>
      <c r="E181" t="s">
        <v>548</v>
      </c>
      <c r="H181" t="s">
        <v>549</v>
      </c>
      <c r="I181" t="s">
        <v>550</v>
      </c>
    </row>
    <row r="182" spans="2:9" hidden="1" x14ac:dyDescent="0.35">
      <c r="B182" s="119" t="s">
        <v>588</v>
      </c>
      <c r="E182" t="s">
        <v>551</v>
      </c>
      <c r="H182" t="s">
        <v>552</v>
      </c>
      <c r="I182" t="s">
        <v>553</v>
      </c>
    </row>
    <row r="183" spans="2:9" hidden="1" x14ac:dyDescent="0.35">
      <c r="B183" s="119" t="s">
        <v>589</v>
      </c>
      <c r="E183" t="s">
        <v>554</v>
      </c>
      <c r="H183" t="s">
        <v>555</v>
      </c>
      <c r="I183" t="s">
        <v>556</v>
      </c>
    </row>
    <row r="184" spans="2:9" hidden="1" x14ac:dyDescent="0.35">
      <c r="B184" s="119" t="s">
        <v>590</v>
      </c>
      <c r="H184" t="s">
        <v>557</v>
      </c>
      <c r="I184" t="s">
        <v>558</v>
      </c>
    </row>
    <row r="185" spans="2:9" hidden="1" x14ac:dyDescent="0.35">
      <c r="B185" s="119" t="s">
        <v>591</v>
      </c>
      <c r="H185" t="s">
        <v>559</v>
      </c>
    </row>
    <row r="186" spans="2:9" hidden="1" x14ac:dyDescent="0.35">
      <c r="B186" s="119" t="s">
        <v>592</v>
      </c>
      <c r="H186" t="s">
        <v>560</v>
      </c>
    </row>
    <row r="187" spans="2:9" hidden="1" x14ac:dyDescent="0.35">
      <c r="B187" s="119" t="s">
        <v>593</v>
      </c>
      <c r="H187" t="s">
        <v>561</v>
      </c>
    </row>
    <row r="188" spans="2:9" hidden="1" x14ac:dyDescent="0.35">
      <c r="B188" s="119" t="s">
        <v>594</v>
      </c>
      <c r="H188" t="s">
        <v>562</v>
      </c>
    </row>
    <row r="189" spans="2:9" hidden="1" x14ac:dyDescent="0.35">
      <c r="B189" s="119" t="s">
        <v>595</v>
      </c>
      <c r="D189" t="s">
        <v>563</v>
      </c>
      <c r="H189" t="s">
        <v>564</v>
      </c>
    </row>
    <row r="190" spans="2:9" hidden="1" x14ac:dyDescent="0.35">
      <c r="B190" s="119" t="s">
        <v>596</v>
      </c>
      <c r="D190" t="s">
        <v>565</v>
      </c>
      <c r="H190" t="s">
        <v>566</v>
      </c>
    </row>
    <row r="191" spans="2:9" hidden="1" x14ac:dyDescent="0.35">
      <c r="B191" s="119" t="s">
        <v>597</v>
      </c>
      <c r="D191" t="s">
        <v>567</v>
      </c>
      <c r="H191" t="s">
        <v>568</v>
      </c>
    </row>
    <row r="192" spans="2:9" hidden="1" x14ac:dyDescent="0.35">
      <c r="B192" s="119" t="s">
        <v>598</v>
      </c>
      <c r="D192" t="s">
        <v>565</v>
      </c>
      <c r="H192" t="s">
        <v>569</v>
      </c>
    </row>
    <row r="193" spans="2:4" hidden="1" x14ac:dyDescent="0.35">
      <c r="B193" s="119" t="s">
        <v>599</v>
      </c>
      <c r="D193" t="s">
        <v>570</v>
      </c>
    </row>
    <row r="194" spans="2:4" hidden="1" x14ac:dyDescent="0.35">
      <c r="B194" s="119" t="s">
        <v>600</v>
      </c>
      <c r="D194" t="s">
        <v>565</v>
      </c>
    </row>
    <row r="195" spans="2:4" hidden="1" x14ac:dyDescent="0.35">
      <c r="B195" s="119" t="s">
        <v>601</v>
      </c>
    </row>
    <row r="196" spans="2:4" hidden="1" x14ac:dyDescent="0.35">
      <c r="B196" s="119" t="s">
        <v>602</v>
      </c>
    </row>
    <row r="197" spans="2:4" hidden="1" x14ac:dyDescent="0.35">
      <c r="B197" s="119" t="s">
        <v>603</v>
      </c>
    </row>
    <row r="198" spans="2:4" hidden="1" x14ac:dyDescent="0.35">
      <c r="B198" s="119" t="s">
        <v>604</v>
      </c>
    </row>
    <row r="199" spans="2:4" hidden="1" x14ac:dyDescent="0.35">
      <c r="B199" s="119" t="s">
        <v>605</v>
      </c>
    </row>
    <row r="200" spans="2:4" hidden="1" x14ac:dyDescent="0.35">
      <c r="B200" s="119" t="s">
        <v>606</v>
      </c>
    </row>
    <row r="201" spans="2:4" hidden="1" x14ac:dyDescent="0.35">
      <c r="B201" s="119" t="s">
        <v>607</v>
      </c>
    </row>
    <row r="202" spans="2:4" hidden="1" x14ac:dyDescent="0.35">
      <c r="B202" s="119" t="s">
        <v>608</v>
      </c>
    </row>
    <row r="203" spans="2:4" hidden="1" x14ac:dyDescent="0.35">
      <c r="B203" s="119" t="s">
        <v>609</v>
      </c>
    </row>
    <row r="204" spans="2:4" hidden="1" x14ac:dyDescent="0.35">
      <c r="B204" s="119" t="s">
        <v>50</v>
      </c>
    </row>
    <row r="205" spans="2:4" hidden="1" x14ac:dyDescent="0.35">
      <c r="B205" s="119" t="s">
        <v>55</v>
      </c>
    </row>
    <row r="206" spans="2:4" hidden="1" x14ac:dyDescent="0.35">
      <c r="B206" s="119" t="s">
        <v>56</v>
      </c>
    </row>
    <row r="207" spans="2:4" hidden="1" x14ac:dyDescent="0.35">
      <c r="B207" s="119" t="s">
        <v>58</v>
      </c>
    </row>
    <row r="208" spans="2:4" hidden="1" x14ac:dyDescent="0.35">
      <c r="B208" s="119" t="s">
        <v>23</v>
      </c>
    </row>
    <row r="209" spans="2:2" hidden="1" x14ac:dyDescent="0.35">
      <c r="B209" s="119" t="s">
        <v>60</v>
      </c>
    </row>
    <row r="210" spans="2:2" hidden="1" x14ac:dyDescent="0.35">
      <c r="B210" s="119" t="s">
        <v>62</v>
      </c>
    </row>
    <row r="211" spans="2:2" hidden="1" x14ac:dyDescent="0.35">
      <c r="B211" s="119" t="s">
        <v>65</v>
      </c>
    </row>
    <row r="212" spans="2:2" hidden="1" x14ac:dyDescent="0.35">
      <c r="B212" s="119" t="s">
        <v>66</v>
      </c>
    </row>
    <row r="213" spans="2:2" hidden="1" x14ac:dyDescent="0.35">
      <c r="B213" s="119" t="s">
        <v>67</v>
      </c>
    </row>
    <row r="214" spans="2:2" hidden="1" x14ac:dyDescent="0.35">
      <c r="B214" s="119" t="s">
        <v>68</v>
      </c>
    </row>
    <row r="215" spans="2:2" hidden="1" x14ac:dyDescent="0.35">
      <c r="B215" s="119" t="s">
        <v>610</v>
      </c>
    </row>
    <row r="216" spans="2:2" hidden="1" x14ac:dyDescent="0.35">
      <c r="B216" s="119" t="s">
        <v>611</v>
      </c>
    </row>
    <row r="217" spans="2:2" hidden="1" x14ac:dyDescent="0.35">
      <c r="B217" s="119" t="s">
        <v>72</v>
      </c>
    </row>
    <row r="218" spans="2:2" hidden="1" x14ac:dyDescent="0.35">
      <c r="B218" s="119" t="s">
        <v>74</v>
      </c>
    </row>
    <row r="219" spans="2:2" hidden="1" x14ac:dyDescent="0.35">
      <c r="B219" s="119" t="s">
        <v>77</v>
      </c>
    </row>
    <row r="220" spans="2:2" hidden="1" x14ac:dyDescent="0.35">
      <c r="B220" s="119" t="s">
        <v>612</v>
      </c>
    </row>
    <row r="221" spans="2:2" hidden="1" x14ac:dyDescent="0.35">
      <c r="B221" s="119" t="s">
        <v>613</v>
      </c>
    </row>
    <row r="222" spans="2:2" hidden="1" x14ac:dyDescent="0.35">
      <c r="B222" s="119" t="s">
        <v>614</v>
      </c>
    </row>
    <row r="223" spans="2:2" hidden="1" x14ac:dyDescent="0.35">
      <c r="B223" s="119" t="s">
        <v>75</v>
      </c>
    </row>
    <row r="224" spans="2:2" hidden="1" x14ac:dyDescent="0.35">
      <c r="B224" s="119" t="s">
        <v>76</v>
      </c>
    </row>
    <row r="225" spans="2:2" hidden="1" x14ac:dyDescent="0.35">
      <c r="B225" s="119" t="s">
        <v>78</v>
      </c>
    </row>
    <row r="226" spans="2:2" hidden="1" x14ac:dyDescent="0.35">
      <c r="B226" s="119" t="s">
        <v>80</v>
      </c>
    </row>
    <row r="227" spans="2:2" hidden="1" x14ac:dyDescent="0.35">
      <c r="B227" s="119" t="s">
        <v>615</v>
      </c>
    </row>
    <row r="228" spans="2:2" hidden="1" x14ac:dyDescent="0.35">
      <c r="B228" s="119" t="s">
        <v>79</v>
      </c>
    </row>
    <row r="229" spans="2:2" hidden="1" x14ac:dyDescent="0.35">
      <c r="B229" s="119" t="s">
        <v>81</v>
      </c>
    </row>
    <row r="230" spans="2:2" hidden="1" x14ac:dyDescent="0.35">
      <c r="B230" s="119" t="s">
        <v>84</v>
      </c>
    </row>
    <row r="231" spans="2:2" hidden="1" x14ac:dyDescent="0.35">
      <c r="B231" s="119" t="s">
        <v>83</v>
      </c>
    </row>
    <row r="232" spans="2:2" hidden="1" x14ac:dyDescent="0.35">
      <c r="B232" s="119" t="s">
        <v>616</v>
      </c>
    </row>
    <row r="233" spans="2:2" hidden="1" x14ac:dyDescent="0.35">
      <c r="B233" s="119" t="s">
        <v>90</v>
      </c>
    </row>
    <row r="234" spans="2:2" hidden="1" x14ac:dyDescent="0.35">
      <c r="B234" s="119" t="s">
        <v>92</v>
      </c>
    </row>
    <row r="235" spans="2:2" hidden="1" x14ac:dyDescent="0.35">
      <c r="B235" s="119" t="s">
        <v>93</v>
      </c>
    </row>
    <row r="236" spans="2:2" hidden="1" x14ac:dyDescent="0.35">
      <c r="B236" s="119" t="s">
        <v>94</v>
      </c>
    </row>
    <row r="237" spans="2:2" hidden="1" x14ac:dyDescent="0.35">
      <c r="B237" s="119" t="s">
        <v>617</v>
      </c>
    </row>
    <row r="238" spans="2:2" hidden="1" x14ac:dyDescent="0.35">
      <c r="B238" s="119" t="s">
        <v>618</v>
      </c>
    </row>
    <row r="239" spans="2:2" hidden="1" x14ac:dyDescent="0.35">
      <c r="B239" s="119" t="s">
        <v>95</v>
      </c>
    </row>
    <row r="240" spans="2:2" hidden="1" x14ac:dyDescent="0.35">
      <c r="B240" s="119" t="s">
        <v>149</v>
      </c>
    </row>
    <row r="241" spans="2:2" hidden="1" x14ac:dyDescent="0.35">
      <c r="B241" s="119" t="s">
        <v>619</v>
      </c>
    </row>
    <row r="242" spans="2:2" ht="29" hidden="1" x14ac:dyDescent="0.35">
      <c r="B242" s="119" t="s">
        <v>620</v>
      </c>
    </row>
    <row r="243" spans="2:2" hidden="1" x14ac:dyDescent="0.35">
      <c r="B243" s="119" t="s">
        <v>100</v>
      </c>
    </row>
    <row r="244" spans="2:2" hidden="1" x14ac:dyDescent="0.35">
      <c r="B244" s="119" t="s">
        <v>102</v>
      </c>
    </row>
    <row r="245" spans="2:2" hidden="1" x14ac:dyDescent="0.35">
      <c r="B245" s="119" t="s">
        <v>621</v>
      </c>
    </row>
    <row r="246" spans="2:2" hidden="1" x14ac:dyDescent="0.35">
      <c r="B246" s="119" t="s">
        <v>150</v>
      </c>
    </row>
    <row r="247" spans="2:2" hidden="1" x14ac:dyDescent="0.35">
      <c r="B247" s="119" t="s">
        <v>167</v>
      </c>
    </row>
    <row r="248" spans="2:2" hidden="1" x14ac:dyDescent="0.35">
      <c r="B248" s="119" t="s">
        <v>101</v>
      </c>
    </row>
    <row r="249" spans="2:2" hidden="1" x14ac:dyDescent="0.35">
      <c r="B249" s="119" t="s">
        <v>105</v>
      </c>
    </row>
    <row r="250" spans="2:2" hidden="1" x14ac:dyDescent="0.35">
      <c r="B250" s="119" t="s">
        <v>99</v>
      </c>
    </row>
    <row r="251" spans="2:2" hidden="1" x14ac:dyDescent="0.35">
      <c r="B251" s="119" t="s">
        <v>121</v>
      </c>
    </row>
    <row r="252" spans="2:2" hidden="1" x14ac:dyDescent="0.35">
      <c r="B252" s="119" t="s">
        <v>622</v>
      </c>
    </row>
    <row r="253" spans="2:2" hidden="1" x14ac:dyDescent="0.35">
      <c r="B253" s="119" t="s">
        <v>107</v>
      </c>
    </row>
    <row r="254" spans="2:2" hidden="1" x14ac:dyDescent="0.35">
      <c r="B254" s="119" t="s">
        <v>110</v>
      </c>
    </row>
    <row r="255" spans="2:2" hidden="1" x14ac:dyDescent="0.35">
      <c r="B255" s="119" t="s">
        <v>116</v>
      </c>
    </row>
    <row r="256" spans="2:2" hidden="1" x14ac:dyDescent="0.35">
      <c r="B256" s="119" t="s">
        <v>113</v>
      </c>
    </row>
    <row r="257" spans="2:2" ht="29" hidden="1" x14ac:dyDescent="0.35">
      <c r="B257" s="119" t="s">
        <v>623</v>
      </c>
    </row>
    <row r="258" spans="2:2" hidden="1" x14ac:dyDescent="0.35">
      <c r="B258" s="119" t="s">
        <v>111</v>
      </c>
    </row>
    <row r="259" spans="2:2" hidden="1" x14ac:dyDescent="0.35">
      <c r="B259" s="119" t="s">
        <v>112</v>
      </c>
    </row>
    <row r="260" spans="2:2" hidden="1" x14ac:dyDescent="0.35">
      <c r="B260" s="119" t="s">
        <v>123</v>
      </c>
    </row>
    <row r="261" spans="2:2" hidden="1" x14ac:dyDescent="0.35">
      <c r="B261" s="119" t="s">
        <v>120</v>
      </c>
    </row>
    <row r="262" spans="2:2" hidden="1" x14ac:dyDescent="0.35">
      <c r="B262" s="119" t="s">
        <v>119</v>
      </c>
    </row>
    <row r="263" spans="2:2" hidden="1" x14ac:dyDescent="0.35">
      <c r="B263" s="119" t="s">
        <v>122</v>
      </c>
    </row>
    <row r="264" spans="2:2" hidden="1" x14ac:dyDescent="0.35">
      <c r="B264" s="119" t="s">
        <v>114</v>
      </c>
    </row>
    <row r="265" spans="2:2" hidden="1" x14ac:dyDescent="0.35">
      <c r="B265" s="119" t="s">
        <v>115</v>
      </c>
    </row>
    <row r="266" spans="2:2" hidden="1" x14ac:dyDescent="0.35">
      <c r="B266" s="119" t="s">
        <v>108</v>
      </c>
    </row>
    <row r="267" spans="2:2" hidden="1" x14ac:dyDescent="0.35">
      <c r="B267" s="119" t="s">
        <v>109</v>
      </c>
    </row>
    <row r="268" spans="2:2" hidden="1" x14ac:dyDescent="0.35">
      <c r="B268" s="119" t="s">
        <v>124</v>
      </c>
    </row>
    <row r="269" spans="2:2" hidden="1" x14ac:dyDescent="0.35">
      <c r="B269" s="119" t="s">
        <v>130</v>
      </c>
    </row>
    <row r="270" spans="2:2" hidden="1" x14ac:dyDescent="0.35">
      <c r="B270" s="119" t="s">
        <v>131</v>
      </c>
    </row>
    <row r="271" spans="2:2" hidden="1" x14ac:dyDescent="0.35">
      <c r="B271" s="119" t="s">
        <v>129</v>
      </c>
    </row>
    <row r="272" spans="2:2" hidden="1" x14ac:dyDescent="0.35">
      <c r="B272" s="119" t="s">
        <v>624</v>
      </c>
    </row>
    <row r="273" spans="2:2" hidden="1" x14ac:dyDescent="0.35">
      <c r="B273" s="119" t="s">
        <v>126</v>
      </c>
    </row>
    <row r="274" spans="2:2" hidden="1" x14ac:dyDescent="0.35">
      <c r="B274" s="119" t="s">
        <v>125</v>
      </c>
    </row>
    <row r="275" spans="2:2" hidden="1" x14ac:dyDescent="0.35">
      <c r="B275" s="119" t="s">
        <v>133</v>
      </c>
    </row>
    <row r="276" spans="2:2" hidden="1" x14ac:dyDescent="0.35">
      <c r="B276" s="119" t="s">
        <v>134</v>
      </c>
    </row>
    <row r="277" spans="2:2" hidden="1" x14ac:dyDescent="0.35">
      <c r="B277" s="119" t="s">
        <v>136</v>
      </c>
    </row>
    <row r="278" spans="2:2" hidden="1" x14ac:dyDescent="0.35">
      <c r="B278" s="119" t="s">
        <v>139</v>
      </c>
    </row>
    <row r="279" spans="2:2" hidden="1" x14ac:dyDescent="0.35">
      <c r="B279" s="119" t="s">
        <v>140</v>
      </c>
    </row>
    <row r="280" spans="2:2" hidden="1" x14ac:dyDescent="0.35">
      <c r="B280" s="119" t="s">
        <v>135</v>
      </c>
    </row>
    <row r="281" spans="2:2" hidden="1" x14ac:dyDescent="0.35">
      <c r="B281" s="119" t="s">
        <v>137</v>
      </c>
    </row>
    <row r="282" spans="2:2" hidden="1" x14ac:dyDescent="0.35">
      <c r="B282" s="119" t="s">
        <v>141</v>
      </c>
    </row>
    <row r="283" spans="2:2" hidden="1" x14ac:dyDescent="0.35">
      <c r="B283" s="119" t="s">
        <v>625</v>
      </c>
    </row>
    <row r="284" spans="2:2" hidden="1" x14ac:dyDescent="0.35">
      <c r="B284" s="119" t="s">
        <v>138</v>
      </c>
    </row>
    <row r="285" spans="2:2" hidden="1" x14ac:dyDescent="0.35">
      <c r="B285" s="119" t="s">
        <v>146</v>
      </c>
    </row>
    <row r="286" spans="2:2" hidden="1" x14ac:dyDescent="0.35">
      <c r="B286" s="119" t="s">
        <v>147</v>
      </c>
    </row>
    <row r="287" spans="2:2" hidden="1" x14ac:dyDescent="0.35">
      <c r="B287" s="119" t="s">
        <v>148</v>
      </c>
    </row>
    <row r="288" spans="2:2" hidden="1" x14ac:dyDescent="0.35">
      <c r="B288" s="119" t="s">
        <v>155</v>
      </c>
    </row>
    <row r="289" spans="2:2" hidden="1" x14ac:dyDescent="0.35">
      <c r="B289" s="119" t="s">
        <v>168</v>
      </c>
    </row>
    <row r="290" spans="2:2" hidden="1" x14ac:dyDescent="0.35">
      <c r="B290" s="119" t="s">
        <v>156</v>
      </c>
    </row>
    <row r="291" spans="2:2" hidden="1" x14ac:dyDescent="0.35">
      <c r="B291" s="119" t="s">
        <v>163</v>
      </c>
    </row>
    <row r="292" spans="2:2" hidden="1" x14ac:dyDescent="0.35">
      <c r="B292" s="119" t="s">
        <v>159</v>
      </c>
    </row>
    <row r="293" spans="2:2" hidden="1" x14ac:dyDescent="0.35">
      <c r="B293" s="119" t="s">
        <v>63</v>
      </c>
    </row>
    <row r="294" spans="2:2" hidden="1" x14ac:dyDescent="0.35">
      <c r="B294" s="119" t="s">
        <v>153</v>
      </c>
    </row>
    <row r="295" spans="2:2" hidden="1" x14ac:dyDescent="0.35">
      <c r="B295" s="119" t="s">
        <v>157</v>
      </c>
    </row>
    <row r="296" spans="2:2" hidden="1" x14ac:dyDescent="0.35">
      <c r="B296" s="119" t="s">
        <v>154</v>
      </c>
    </row>
    <row r="297" spans="2:2" hidden="1" x14ac:dyDescent="0.35">
      <c r="B297" s="119" t="s">
        <v>169</v>
      </c>
    </row>
    <row r="298" spans="2:2" hidden="1" x14ac:dyDescent="0.35">
      <c r="B298" s="119" t="s">
        <v>626</v>
      </c>
    </row>
    <row r="299" spans="2:2" hidden="1" x14ac:dyDescent="0.35">
      <c r="B299" s="119" t="s">
        <v>162</v>
      </c>
    </row>
    <row r="300" spans="2:2" hidden="1" x14ac:dyDescent="0.35">
      <c r="B300" s="119" t="s">
        <v>170</v>
      </c>
    </row>
    <row r="301" spans="2:2" hidden="1" x14ac:dyDescent="0.35">
      <c r="B301" s="119" t="s">
        <v>158</v>
      </c>
    </row>
    <row r="302" spans="2:2" hidden="1" x14ac:dyDescent="0.35">
      <c r="B302" s="119" t="s">
        <v>173</v>
      </c>
    </row>
    <row r="303" spans="2:2" hidden="1" x14ac:dyDescent="0.35">
      <c r="B303" s="119" t="s">
        <v>627</v>
      </c>
    </row>
    <row r="304" spans="2:2" hidden="1" x14ac:dyDescent="0.35">
      <c r="B304" s="119" t="s">
        <v>178</v>
      </c>
    </row>
    <row r="305" spans="2:2" hidden="1" x14ac:dyDescent="0.35">
      <c r="B305" s="119" t="s">
        <v>175</v>
      </c>
    </row>
    <row r="306" spans="2:2" hidden="1" x14ac:dyDescent="0.35">
      <c r="B306" s="119" t="s">
        <v>174</v>
      </c>
    </row>
    <row r="307" spans="2:2" hidden="1" x14ac:dyDescent="0.35">
      <c r="B307" s="119" t="s">
        <v>183</v>
      </c>
    </row>
    <row r="308" spans="2:2" hidden="1" x14ac:dyDescent="0.35">
      <c r="B308" s="119" t="s">
        <v>179</v>
      </c>
    </row>
    <row r="309" spans="2:2" hidden="1" x14ac:dyDescent="0.35">
      <c r="B309" s="119" t="s">
        <v>180</v>
      </c>
    </row>
    <row r="310" spans="2:2" hidden="1" x14ac:dyDescent="0.35">
      <c r="B310" s="119" t="s">
        <v>181</v>
      </c>
    </row>
    <row r="311" spans="2:2" hidden="1" x14ac:dyDescent="0.35">
      <c r="B311" s="119" t="s">
        <v>182</v>
      </c>
    </row>
    <row r="312" spans="2:2" hidden="1" x14ac:dyDescent="0.35">
      <c r="B312" s="119" t="s">
        <v>184</v>
      </c>
    </row>
    <row r="313" spans="2:2" hidden="1" x14ac:dyDescent="0.35">
      <c r="B313" s="119" t="s">
        <v>628</v>
      </c>
    </row>
    <row r="314" spans="2:2" hidden="1" x14ac:dyDescent="0.35">
      <c r="B314" s="119" t="s">
        <v>185</v>
      </c>
    </row>
    <row r="315" spans="2:2" hidden="1" x14ac:dyDescent="0.35">
      <c r="B315" s="119" t="s">
        <v>186</v>
      </c>
    </row>
    <row r="316" spans="2:2" hidden="1" x14ac:dyDescent="0.35">
      <c r="B316" s="119" t="s">
        <v>191</v>
      </c>
    </row>
    <row r="317" spans="2:2" hidden="1" x14ac:dyDescent="0.35">
      <c r="B317" s="119" t="s">
        <v>192</v>
      </c>
    </row>
    <row r="318" spans="2:2" ht="29" hidden="1" x14ac:dyDescent="0.35">
      <c r="B318" s="119" t="s">
        <v>151</v>
      </c>
    </row>
    <row r="319" spans="2:2" hidden="1" x14ac:dyDescent="0.35">
      <c r="B319" s="119" t="s">
        <v>629</v>
      </c>
    </row>
    <row r="320" spans="2:2" hidden="1" x14ac:dyDescent="0.35">
      <c r="B320" s="119" t="s">
        <v>630</v>
      </c>
    </row>
    <row r="321" spans="2:2" hidden="1" x14ac:dyDescent="0.35">
      <c r="B321" s="119" t="s">
        <v>193</v>
      </c>
    </row>
    <row r="322" spans="2:2" hidden="1" x14ac:dyDescent="0.35">
      <c r="B322" s="119" t="s">
        <v>152</v>
      </c>
    </row>
    <row r="323" spans="2:2" hidden="1" x14ac:dyDescent="0.35">
      <c r="B323" s="119" t="s">
        <v>631</v>
      </c>
    </row>
    <row r="324" spans="2:2" hidden="1" x14ac:dyDescent="0.35">
      <c r="B324" s="119" t="s">
        <v>165</v>
      </c>
    </row>
    <row r="325" spans="2:2" hidden="1" x14ac:dyDescent="0.35">
      <c r="B325" s="119" t="s">
        <v>197</v>
      </c>
    </row>
    <row r="326" spans="2:2" hidden="1" x14ac:dyDescent="0.35">
      <c r="B326" s="119" t="s">
        <v>198</v>
      </c>
    </row>
    <row r="327" spans="2:2" hidden="1" x14ac:dyDescent="0.35">
      <c r="B327" s="119" t="s">
        <v>177</v>
      </c>
    </row>
    <row r="328" spans="2:2" hidden="1" x14ac:dyDescent="0.35"/>
  </sheetData>
  <dataConsolidate/>
  <mergeCells count="361">
    <mergeCell ref="Q135:R135"/>
    <mergeCell ref="E136:F136"/>
    <mergeCell ref="I136:J136"/>
    <mergeCell ref="M136:N136"/>
    <mergeCell ref="Q136:R136"/>
    <mergeCell ref="D132:G132"/>
    <mergeCell ref="H132:K132"/>
    <mergeCell ref="L132:O132"/>
    <mergeCell ref="P132:S132"/>
    <mergeCell ref="B133:B136"/>
    <mergeCell ref="C133:C134"/>
    <mergeCell ref="C135:C136"/>
    <mergeCell ref="E135:F135"/>
    <mergeCell ref="I135:J135"/>
    <mergeCell ref="M135:N135"/>
    <mergeCell ref="D130:G130"/>
    <mergeCell ref="H130:K130"/>
    <mergeCell ref="L130:O130"/>
    <mergeCell ref="P130:S130"/>
    <mergeCell ref="B131:B132"/>
    <mergeCell ref="C131:C132"/>
    <mergeCell ref="D131:G131"/>
    <mergeCell ref="H131:K131"/>
    <mergeCell ref="L131:O131"/>
    <mergeCell ref="P131:S131"/>
    <mergeCell ref="I127:J127"/>
    <mergeCell ref="M127:N127"/>
    <mergeCell ref="R127:S127"/>
    <mergeCell ref="E128:F128"/>
    <mergeCell ref="I128:J128"/>
    <mergeCell ref="M128:N128"/>
    <mergeCell ref="R128:S128"/>
    <mergeCell ref="B119:B128"/>
    <mergeCell ref="C119:C120"/>
    <mergeCell ref="C121:C128"/>
    <mergeCell ref="E127:F127"/>
    <mergeCell ref="R124:S124"/>
    <mergeCell ref="E125:F125"/>
    <mergeCell ref="I125:J125"/>
    <mergeCell ref="M125:N125"/>
    <mergeCell ref="R125:S125"/>
    <mergeCell ref="E126:F126"/>
    <mergeCell ref="I126:J126"/>
    <mergeCell ref="M126:N126"/>
    <mergeCell ref="R126:S126"/>
    <mergeCell ref="E124:F124"/>
    <mergeCell ref="I124:J124"/>
    <mergeCell ref="M124:N124"/>
    <mergeCell ref="P108:S108"/>
    <mergeCell ref="Q105:Q106"/>
    <mergeCell ref="R105:R106"/>
    <mergeCell ref="R121:S121"/>
    <mergeCell ref="E122:F122"/>
    <mergeCell ref="I122:J122"/>
    <mergeCell ref="M122:N122"/>
    <mergeCell ref="R122:S122"/>
    <mergeCell ref="E123:F123"/>
    <mergeCell ref="I123:J123"/>
    <mergeCell ref="M123:N123"/>
    <mergeCell ref="R123:S123"/>
    <mergeCell ref="E121:F121"/>
    <mergeCell ref="I121:J121"/>
    <mergeCell ref="M121:N121"/>
    <mergeCell ref="N102:N103"/>
    <mergeCell ref="O102:O103"/>
    <mergeCell ref="P102:P103"/>
    <mergeCell ref="Q102:Q103"/>
    <mergeCell ref="R102:R103"/>
    <mergeCell ref="B109:B118"/>
    <mergeCell ref="C109:C110"/>
    <mergeCell ref="F109:G109"/>
    <mergeCell ref="J109:K109"/>
    <mergeCell ref="N109:O109"/>
    <mergeCell ref="M105:M106"/>
    <mergeCell ref="N105:N106"/>
    <mergeCell ref="O105:O106"/>
    <mergeCell ref="P105:P106"/>
    <mergeCell ref="R109:S109"/>
    <mergeCell ref="F110:G110"/>
    <mergeCell ref="J110:K110"/>
    <mergeCell ref="N110:O110"/>
    <mergeCell ref="R110:S110"/>
    <mergeCell ref="C111:C118"/>
    <mergeCell ref="S105:S106"/>
    <mergeCell ref="D108:G108"/>
    <mergeCell ref="H108:K108"/>
    <mergeCell ref="L108:O108"/>
    <mergeCell ref="D105:D106"/>
    <mergeCell ref="E105:E106"/>
    <mergeCell ref="F105:F106"/>
    <mergeCell ref="G105:G106"/>
    <mergeCell ref="H105:H106"/>
    <mergeCell ref="I105:I106"/>
    <mergeCell ref="J105:J106"/>
    <mergeCell ref="K105:K106"/>
    <mergeCell ref="L105:L106"/>
    <mergeCell ref="G96:G97"/>
    <mergeCell ref="H96:H97"/>
    <mergeCell ref="I96:I97"/>
    <mergeCell ref="J96:J97"/>
    <mergeCell ref="K96:K97"/>
    <mergeCell ref="L96:L97"/>
    <mergeCell ref="S99:S100"/>
    <mergeCell ref="D102:D103"/>
    <mergeCell ref="E102:E103"/>
    <mergeCell ref="F102:F103"/>
    <mergeCell ref="G102:G103"/>
    <mergeCell ref="H102:H103"/>
    <mergeCell ref="I102:I103"/>
    <mergeCell ref="J102:J103"/>
    <mergeCell ref="K102:K103"/>
    <mergeCell ref="L102:L103"/>
    <mergeCell ref="M99:M100"/>
    <mergeCell ref="N99:N100"/>
    <mergeCell ref="O99:O100"/>
    <mergeCell ref="P99:P100"/>
    <mergeCell ref="Q99:Q100"/>
    <mergeCell ref="R99:R100"/>
    <mergeCell ref="S102:S103"/>
    <mergeCell ref="M102:M103"/>
    <mergeCell ref="B95:B106"/>
    <mergeCell ref="C95:C106"/>
    <mergeCell ref="D96:D97"/>
    <mergeCell ref="E96:E97"/>
    <mergeCell ref="F96:F97"/>
    <mergeCell ref="D92:G92"/>
    <mergeCell ref="H92:K92"/>
    <mergeCell ref="L92:O92"/>
    <mergeCell ref="S96:S97"/>
    <mergeCell ref="D99:D100"/>
    <mergeCell ref="E99:E100"/>
    <mergeCell ref="F99:F100"/>
    <mergeCell ref="G99:G100"/>
    <mergeCell ref="H99:H100"/>
    <mergeCell ref="I99:I100"/>
    <mergeCell ref="J99:J100"/>
    <mergeCell ref="K99:K100"/>
    <mergeCell ref="L99:L100"/>
    <mergeCell ref="M96:M97"/>
    <mergeCell ref="N96:N97"/>
    <mergeCell ref="O96:O97"/>
    <mergeCell ref="P96:P97"/>
    <mergeCell ref="Q96:Q97"/>
    <mergeCell ref="R96:R97"/>
    <mergeCell ref="P92:S92"/>
    <mergeCell ref="B93:B94"/>
    <mergeCell ref="C93:C94"/>
    <mergeCell ref="D93:E93"/>
    <mergeCell ref="H93:I93"/>
    <mergeCell ref="L93:M93"/>
    <mergeCell ref="P93:Q93"/>
    <mergeCell ref="E89:F89"/>
    <mergeCell ref="I89:J89"/>
    <mergeCell ref="M89:N89"/>
    <mergeCell ref="Q89:R89"/>
    <mergeCell ref="E90:F90"/>
    <mergeCell ref="I90:J90"/>
    <mergeCell ref="M90:N90"/>
    <mergeCell ref="Q90:R90"/>
    <mergeCell ref="D94:E94"/>
    <mergeCell ref="E87:F87"/>
    <mergeCell ref="I87:J87"/>
    <mergeCell ref="M87:N87"/>
    <mergeCell ref="Q87:R87"/>
    <mergeCell ref="E88:F88"/>
    <mergeCell ref="I88:J88"/>
    <mergeCell ref="M88:N88"/>
    <mergeCell ref="Q88:R88"/>
    <mergeCell ref="E85:F85"/>
    <mergeCell ref="I85:J85"/>
    <mergeCell ref="M85:N85"/>
    <mergeCell ref="Q85:R85"/>
    <mergeCell ref="E86:F86"/>
    <mergeCell ref="I86:J86"/>
    <mergeCell ref="M86:N86"/>
    <mergeCell ref="Q86:R86"/>
    <mergeCell ref="F83:G83"/>
    <mergeCell ref="J83:K83"/>
    <mergeCell ref="N83:O83"/>
    <mergeCell ref="R83:S83"/>
    <mergeCell ref="B84:B90"/>
    <mergeCell ref="C84:C90"/>
    <mergeCell ref="E84:F84"/>
    <mergeCell ref="I84:J84"/>
    <mergeCell ref="M84:N84"/>
    <mergeCell ref="Q84:R84"/>
    <mergeCell ref="C77:C83"/>
    <mergeCell ref="F77:G77"/>
    <mergeCell ref="J77:K77"/>
    <mergeCell ref="N77:O77"/>
    <mergeCell ref="R77:S77"/>
    <mergeCell ref="F78:G78"/>
    <mergeCell ref="J78:K78"/>
    <mergeCell ref="N78:O78"/>
    <mergeCell ref="R78:S78"/>
    <mergeCell ref="B75:B83"/>
    <mergeCell ref="C75:C76"/>
    <mergeCell ref="F75:G75"/>
    <mergeCell ref="J75:K75"/>
    <mergeCell ref="N75:O75"/>
    <mergeCell ref="F81:G81"/>
    <mergeCell ref="J81:K81"/>
    <mergeCell ref="N81:O81"/>
    <mergeCell ref="R81:S81"/>
    <mergeCell ref="F82:G82"/>
    <mergeCell ref="J82:K82"/>
    <mergeCell ref="N82:O82"/>
    <mergeCell ref="R82:S82"/>
    <mergeCell ref="J79:K79"/>
    <mergeCell ref="N79:O79"/>
    <mergeCell ref="R79:S79"/>
    <mergeCell ref="F80:G80"/>
    <mergeCell ref="J80:K80"/>
    <mergeCell ref="N80:O80"/>
    <mergeCell ref="R80:S80"/>
    <mergeCell ref="F79:G79"/>
    <mergeCell ref="R75:S75"/>
    <mergeCell ref="F76:G76"/>
    <mergeCell ref="J76:K76"/>
    <mergeCell ref="N76:O76"/>
    <mergeCell ref="R76:S76"/>
    <mergeCell ref="N72:O72"/>
    <mergeCell ref="R72:S72"/>
    <mergeCell ref="D74:G74"/>
    <mergeCell ref="H74:K74"/>
    <mergeCell ref="L74:O74"/>
    <mergeCell ref="P74:S74"/>
    <mergeCell ref="B71:B72"/>
    <mergeCell ref="C71:C72"/>
    <mergeCell ref="F71:G71"/>
    <mergeCell ref="J71:K71"/>
    <mergeCell ref="N71:O71"/>
    <mergeCell ref="R71:S71"/>
    <mergeCell ref="F72:G72"/>
    <mergeCell ref="J72:K72"/>
    <mergeCell ref="B69:B70"/>
    <mergeCell ref="C69:C70"/>
    <mergeCell ref="L69:M69"/>
    <mergeCell ref="N69:O69"/>
    <mergeCell ref="P69:Q69"/>
    <mergeCell ref="R69:S69"/>
    <mergeCell ref="D70:E70"/>
    <mergeCell ref="F70:G70"/>
    <mergeCell ref="H70:I70"/>
    <mergeCell ref="J70:K70"/>
    <mergeCell ref="L70:M70"/>
    <mergeCell ref="N70:O70"/>
    <mergeCell ref="D69:E69"/>
    <mergeCell ref="F69:G69"/>
    <mergeCell ref="H69:I69"/>
    <mergeCell ref="J69:K69"/>
    <mergeCell ref="P70:Q70"/>
    <mergeCell ref="R70:S70"/>
    <mergeCell ref="R64:S64"/>
    <mergeCell ref="C65:C66"/>
    <mergeCell ref="D68:G68"/>
    <mergeCell ref="H68:K68"/>
    <mergeCell ref="L68:O68"/>
    <mergeCell ref="P68:S68"/>
    <mergeCell ref="F60:G60"/>
    <mergeCell ref="J60:K60"/>
    <mergeCell ref="N60:O60"/>
    <mergeCell ref="R60:S60"/>
    <mergeCell ref="C61:C62"/>
    <mergeCell ref="B63:B66"/>
    <mergeCell ref="C63:C64"/>
    <mergeCell ref="N63:O63"/>
    <mergeCell ref="R63:S63"/>
    <mergeCell ref="N64:O64"/>
    <mergeCell ref="N57:N58"/>
    <mergeCell ref="O57:O58"/>
    <mergeCell ref="R57:R58"/>
    <mergeCell ref="S57:S58"/>
    <mergeCell ref="B59:B62"/>
    <mergeCell ref="C59:C60"/>
    <mergeCell ref="F59:G59"/>
    <mergeCell ref="J59:K59"/>
    <mergeCell ref="N59:O59"/>
    <mergeCell ref="R59:S59"/>
    <mergeCell ref="B56:B58"/>
    <mergeCell ref="C56:C58"/>
    <mergeCell ref="D56:E56"/>
    <mergeCell ref="H56:I56"/>
    <mergeCell ref="L56:M56"/>
    <mergeCell ref="P56:Q56"/>
    <mergeCell ref="F57:F58"/>
    <mergeCell ref="G57:G58"/>
    <mergeCell ref="J57:J58"/>
    <mergeCell ref="L49:L50"/>
    <mergeCell ref="M49:M50"/>
    <mergeCell ref="P49:P50"/>
    <mergeCell ref="Q49:Q50"/>
    <mergeCell ref="K57:K58"/>
    <mergeCell ref="P52:P53"/>
    <mergeCell ref="Q52:Q53"/>
    <mergeCell ref="D55:G55"/>
    <mergeCell ref="H55:K55"/>
    <mergeCell ref="L55:O55"/>
    <mergeCell ref="P55:S55"/>
    <mergeCell ref="D52:D53"/>
    <mergeCell ref="E52:E53"/>
    <mergeCell ref="H52:H53"/>
    <mergeCell ref="I52:I53"/>
    <mergeCell ref="L52:L53"/>
    <mergeCell ref="M52:M53"/>
    <mergeCell ref="L43:L44"/>
    <mergeCell ref="M43:M44"/>
    <mergeCell ref="P43:P44"/>
    <mergeCell ref="Q43:Q44"/>
    <mergeCell ref="D46:D47"/>
    <mergeCell ref="E46:E47"/>
    <mergeCell ref="H46:H47"/>
    <mergeCell ref="I46:I47"/>
    <mergeCell ref="L46:L47"/>
    <mergeCell ref="M46:M47"/>
    <mergeCell ref="P46:P47"/>
    <mergeCell ref="Q46:Q47"/>
    <mergeCell ref="B32:B41"/>
    <mergeCell ref="C32:C41"/>
    <mergeCell ref="B42:B53"/>
    <mergeCell ref="C42:C53"/>
    <mergeCell ref="D43:D44"/>
    <mergeCell ref="E43:E44"/>
    <mergeCell ref="H43:H44"/>
    <mergeCell ref="I43:I44"/>
    <mergeCell ref="F30:F31"/>
    <mergeCell ref="G30:G31"/>
    <mergeCell ref="D49:D50"/>
    <mergeCell ref="E49:E50"/>
    <mergeCell ref="H49:H50"/>
    <mergeCell ref="I49:I50"/>
    <mergeCell ref="D28:G28"/>
    <mergeCell ref="H28:K28"/>
    <mergeCell ref="L28:O28"/>
    <mergeCell ref="P28:S28"/>
    <mergeCell ref="B29:B31"/>
    <mergeCell ref="C29:C31"/>
    <mergeCell ref="D29:E29"/>
    <mergeCell ref="H29:I29"/>
    <mergeCell ref="L29:M29"/>
    <mergeCell ref="P29:Q29"/>
    <mergeCell ref="R30:R31"/>
    <mergeCell ref="S30:S31"/>
    <mergeCell ref="J30:J31"/>
    <mergeCell ref="K30:K31"/>
    <mergeCell ref="N30:N31"/>
    <mergeCell ref="O30:O31"/>
    <mergeCell ref="D19:G19"/>
    <mergeCell ref="H19:K19"/>
    <mergeCell ref="L19:O19"/>
    <mergeCell ref="P19:S19"/>
    <mergeCell ref="B20:B26"/>
    <mergeCell ref="C21:C23"/>
    <mergeCell ref="C24:C26"/>
    <mergeCell ref="C2:G2"/>
    <mergeCell ref="C3:G3"/>
    <mergeCell ref="B6:G6"/>
    <mergeCell ref="B7:G7"/>
    <mergeCell ref="B8:G8"/>
    <mergeCell ref="B10:C10"/>
    <mergeCell ref="D10:G17"/>
  </mergeCells>
  <conditionalFormatting sqref="E143">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error="Select from the drop-down list._x000a_" prompt="Select overall effectiveness" sqref="G30:G31 K30:K31 O30:O31 S30:S31" xr:uid="{63251CBB-43AC-493C-8CD0-8A61DF85CF20}">
      <formula1>$K$162:$K$166</formula1>
    </dataValidation>
    <dataValidation allowBlank="1" showInputMessage="1" showErrorMessage="1" prompt="Enter the name of the Implementing Entity_x000a_" sqref="C13" xr:uid="{8DFBB1D5-DE0F-4C67-A65D-429C2FFCDFB2}"/>
    <dataValidation allowBlank="1" showInputMessage="1" showErrorMessage="1" prompt="Please enter your project ID" sqref="C12" xr:uid="{F286A762-0B6A-4629-AE98-386B9A9F8757}"/>
    <dataValidation type="list" allowBlank="1" showInputMessage="1" showErrorMessage="1" error="Select from the drop-down list" prompt="Select from the drop-down list" sqref="C15" xr:uid="{BD037AFF-18E3-40C8-B663-21395B72BDE4}">
      <formula1>$B$169:$B$327</formula1>
    </dataValidation>
    <dataValidation type="list" allowBlank="1" showInputMessage="1" showErrorMessage="1" error="Select from the drop-down list" prompt="Select from the drop-down list" sqref="C16" xr:uid="{97890D8A-B173-4F5F-AF7F-352314D84817}">
      <formula1>$B$163:$B$166</formula1>
    </dataValidation>
    <dataValidation type="list" allowBlank="1" showInputMessage="1" showErrorMessage="1" error="Please select from the drop-down list" prompt="Please select from the drop-down list" sqref="C14" xr:uid="{0DE60A27-F0FA-4DD7-B355-42A3CF45B534}">
      <formula1>$C$163:$C$165</formula1>
    </dataValidation>
    <dataValidation type="list" allowBlank="1" showInputMessage="1" showErrorMessage="1" error="Please select the from the drop-down list_x000a_" prompt="Please select from the drop-down list" sqref="C17" xr:uid="{52BC9544-968E-40FE-8602-157194892C37}">
      <formula1>$J$154:$J$161</formula1>
    </dataValidation>
    <dataValidation type="list" allowBlank="1" showInputMessage="1" showErrorMessage="1" prompt="Select state of enforcement" sqref="E136:F136 Q136:R136 M136:N136 I136:J136" xr:uid="{7F8C1E54-BD9C-4BDA-8AD5-84DE2DD218D4}">
      <formula1>$I$143:$I$147</formula1>
    </dataValidation>
    <dataValidation type="list" allowBlank="1" showInputMessage="1" showErrorMessage="1" prompt="Select integration level" sqref="D132:S132" xr:uid="{D75E33AF-2CFC-4A50-BBDC-1C17C27657B1}">
      <formula1>$H$150:$H$154</formula1>
    </dataValidation>
    <dataValidation type="list" allowBlank="1" showInputMessage="1" showErrorMessage="1" prompt="Select adaptation strategy" sqref="G120 S120 O120 K120" xr:uid="{BBE0C511-8A3E-49CF-A7C1-6AAF7E8B5056}">
      <formula1>$I$168:$I$184</formula1>
    </dataValidation>
    <dataValidation type="list" allowBlank="1" showInputMessage="1" showErrorMessage="1" error="Please select improvement level from the drop-down list" prompt="Select improvement level" sqref="F110:G110 R110:S110 N110:O110 J110:K110" xr:uid="{D2A99AF9-1B95-4533-A275-E519206645E3}">
      <formula1>$H$157:$H$161</formula1>
    </dataValidation>
    <dataValidation type="list" allowBlank="1" showInputMessage="1" showErrorMessage="1" error="Please select a level of effectiveness from the drop-down list" prompt="Select the level of effectiveness of protection/rehabilitation" sqref="G96:G97 R96:R97 R99:R100 R102:R103 R105:R106 O105:O106 O102:O103 O99:O100 O96:O97 K96:K97 K99:K100 K102:K103 K105:K106 G105:G106 G102:G103 G99:G100" xr:uid="{F8FD59EB-4A21-4A97-9E61-02A75FB2DA8B}">
      <formula1>$K$162:$K$166</formula1>
    </dataValidation>
    <dataValidation type="list" allowBlank="1" showInputMessage="1" showErrorMessage="1" prompt="Select type" sqref="G94 O94 S94 K94" xr:uid="{8A97662D-E1A4-4C55-9BCD-44E3DF1272AB}">
      <formula1>$F$143:$F$147</formula1>
    </dataValidation>
    <dataValidation type="list" allowBlank="1" showInputMessage="1" showErrorMessage="1" prompt="Select level of improvements" sqref="D94:E94 P94 L94 H94" xr:uid="{6D5B63C6-DE38-4358-A32F-598A4B978DF8}">
      <formula1>$K$162:$K$166</formula1>
    </dataValidation>
    <dataValidation type="list" allowBlank="1" showInputMessage="1" showErrorMessage="1" sqref="E85:F90 Q85:R90 M85:N90 I85:J90" xr:uid="{1DA2770A-45C7-460F-99F4-59109A774CE1}">
      <formula1>type1</formula1>
    </dataValidation>
    <dataValidation type="list" allowBlank="1" showInputMessage="1" showErrorMessage="1" prompt="Select type" sqref="F60:G60 L66 N60:O60 R64:S64 N64:O64 P66 J60:K60 D62 P62 L62 R60:S60 H62" xr:uid="{D85CCF3F-5004-4723-ABE9-F93DE52E4A31}">
      <formula1>$D$154:$D$156</formula1>
    </dataValidation>
    <dataValidation type="list" allowBlank="1" showInputMessage="1" showErrorMessage="1" errorTitle="Select from the list" error="Select from the list" prompt="Select hazard addressed by the Early Warning System" sqref="S42 G42 G45 G48 G51 K51 K48 K45 K42 O42 O45 O48 O51 S51 S48 S45" xr:uid="{2B3E958B-28C4-4DE1-95D7-74EC8BAC4201}">
      <formula1>$D$142:$D$149</formula1>
    </dataValidation>
    <dataValidation type="whole" allowBlank="1" showInputMessage="1" showErrorMessage="1" errorTitle="Please enter a number here" error="Please enter a number here" promptTitle="Please enter a number here" sqref="D33 D35 D37 D39 D41 H41 H39 H37 H35 H33 L33 L35 L37 L39 L41 P41 P39 P37 P35 P33" xr:uid="{E2A3F666-2A70-4012-B1C4-76A652E2BBC5}">
      <formula1>0</formula1>
      <formula2>99999</formula2>
    </dataValidation>
    <dataValidation type="list" allowBlank="1" showInputMessage="1" showErrorMessage="1" error="Select from the drop-down list" prompt="Select type of hazards information generated from the drop-down list_x000a_" sqref="F30:F31 R30:R31 N30:N31 J30:J31" xr:uid="{D712B13C-A0CF-41A8-B58F-08189E1EE28E}">
      <formula1>$D$142:$D$149</formula1>
    </dataValidation>
    <dataValidation type="list" allowBlank="1" showInputMessage="1" showErrorMessage="1" sqref="B73" xr:uid="{C9BC6642-AB59-48F7-90C2-B9AEE9982C4A}">
      <formula1>selectyn</formula1>
    </dataValidation>
    <dataValidation type="list" allowBlank="1" showInputMessage="1" showErrorMessage="1" sqref="I133 O119 K84 I84 G84 K133 M133 Q84 S84 E133 O133 F119 G133 S119 O84 M84 K119 S133 Q133" xr:uid="{A4B9ECA5-5B62-4AC7-B713-58D14604A9F0}">
      <formula1>group</formula1>
    </dataValidation>
    <dataValidation type="list" allowBlank="1" showInputMessage="1" showErrorMessage="1" prompt="Select sector" sqref="F57 M134 R66 N62 N66 F62 R57 R120 N120 J120 F120 Q134 E134 S85:S90 P78:P83 O85:O90 L78:L83 N57 H78:H83 G85:G90 D78:D83 R62 K85:K90 I134 J57 J62" xr:uid="{5034FBDE-BDA8-4809-BEC3-80A216ACA2C3}">
      <formula1>$J$153:$J$161</formula1>
    </dataValidation>
    <dataValidation type="list" allowBlank="1" showInputMessage="1" showErrorMessage="1" prompt="Select capacity level" sqref="G57 S57 K57 O57" xr:uid="{DED4FDF3-9EA5-41FD-923F-5695B9F78C4D}">
      <formula1>$F$162:$F$165</formula1>
    </dataValidation>
    <dataValidation type="list" allowBlank="1" showInputMessage="1" showErrorMessage="1" prompt="Select scale" sqref="F134 N134 Q66 M66 J134 E62 Q62 M62 R134 R41 R39 R37 R35 R33 N33 N35 N37 N39 N41 J41 J39 J37 J35 J33 F41 F39 F37 F35 F33 I62" xr:uid="{0A925C93-045F-4F79-AA83-8BB019B9A704}">
      <formula1>$D$158:$D$160</formula1>
    </dataValidation>
    <dataValidation type="list" allowBlank="1" showInputMessage="1" showErrorMessage="1" prompt="Select scale" sqref="O62 S62 S66 G62 O66 K62" xr:uid="{EBFB73E0-FCFA-4C9B-983B-E3A06194D3F6}">
      <formula1>$F$162:$F$165</formula1>
    </dataValidation>
    <dataValidation type="list" allowBlank="1" showInputMessage="1" showErrorMessage="1" prompt="Select level of awarness" sqref="F72:G72 R72:S72 N72:O72 J72:K72" xr:uid="{7A3FBFD4-4D37-4FEF-953D-7510079D739A}">
      <formula1>$G$162:$G$166</formula1>
    </dataValidation>
    <dataValidation type="list" allowBlank="1" showInputMessage="1" showErrorMessage="1" prompt="Select project/programme sector" sqref="D76 Q33 Q35 Q37 Q39 Q41 M41 M39 M37 M35 M33 I33 I35 I37 I39 I41 E41 E39 E37 E35 E33 P76 L76 H76" xr:uid="{CFD2FB3B-4004-4D05-A372-BC5A4EC860CF}">
      <formula1>$J$153:$J$161</formula1>
    </dataValidation>
    <dataValidation type="list" allowBlank="1" showInputMessage="1" showErrorMessage="1" prompt="Select geographical scale" sqref="E76 Q76 M76 I76" xr:uid="{A1C2A0A2-3F04-4961-980F-B87E574A7309}">
      <formula1>$D$158:$D$160</formula1>
    </dataValidation>
    <dataValidation type="list" allowBlank="1" showInputMessage="1" showErrorMessage="1" prompt="Select response level" sqref="F76 R76 N76 J76" xr:uid="{B9259DF2-2124-4B70-B046-5845ABDDA2BC}">
      <formula1>$H$162:$H$166</formula1>
    </dataValidation>
    <dataValidation type="list" allowBlank="1" showInputMessage="1" showErrorMessage="1" prompt="Select changes in asset" sqref="F78:G83 R78:S83 N78:O83 J78:K83" xr:uid="{D1ED894B-7246-4DD0-A955-9626FA454FFD}">
      <formula1>$I$162:$I$166</formula1>
    </dataValidation>
    <dataValidation type="list" allowBlank="1" showInputMessage="1" showErrorMessage="1" prompt="Select level of improvements" sqref="I94 M94 Q94" xr:uid="{DF4F5B32-CF8A-4BEE-A145-62DEE8B7F1D4}">
      <formula1>effectiveness</formula1>
    </dataValidation>
    <dataValidation type="list" allowBlank="1" showInputMessage="1" showErrorMessage="1" prompt="Select programme/sector" sqref="F94 R94 N94 J94" xr:uid="{BAED41D1-602B-423D-BF26-71480B24E2C5}">
      <formula1>$J$153:$J$161</formula1>
    </dataValidation>
    <dataValidation type="list" allowBlank="1" showInputMessage="1" showErrorMessage="1" prompt="Select the effectiveness of protection/rehabilitation" sqref="S105 S99 S102 S96" xr:uid="{78605A30-52EF-42B9-8DB2-EE2F25292CBA}">
      <formula1>effectiveness</formula1>
    </dataValidation>
    <dataValidation type="list" allowBlank="1" showInputMessage="1" showErrorMessage="1" prompt="Select income source" sqref="Q122 Q126 Q128 Q124" xr:uid="{872456D7-7AC9-4463-B363-294CECCEA755}">
      <formula1>incomesource</formula1>
    </dataValidation>
    <dataValidation type="list" allowBlank="1" showInputMessage="1" showErrorMessage="1" prompt="Select type of policy" sqref="S134 K134 O134" xr:uid="{7B1596A0-3ACF-4183-84E8-4826F25DB8A2}">
      <formula1>policy</formula1>
    </dataValidation>
    <dataValidation type="decimal" allowBlank="1" showInputMessage="1" showErrorMessage="1" errorTitle="Invalid data" error="Please enter a number between 0 and 100" prompt="Enter a percentage between 0 and 100" sqref="I25:J26 E25:G26 M22:M26 M31 I31 Q22:Q26 E31 E58 E110 I58 M58 M60 I60 Q31 E60 Q60 I72 M72 Q72 Q110 M118 I118 M110 I110 E118 Q58 D70:E70 E112 E114 E116 I112 I114 I116 M112 M114 M116 Q112 Q114 Q116 Q118 H70:I70 L70:M70 P70:Q70 M64 Q64 E22:G23 I22:J23" xr:uid="{8A70F1D2-90FE-4504-9B42-C318270E697B}">
      <formula1>0</formula1>
      <formula2>100</formula2>
    </dataValidation>
    <dataValidation type="decimal" allowBlank="1" showInputMessage="1" showErrorMessage="1" errorTitle="Invalid data" error="Enter a percentage between 0 and 100" prompt="Enter a percentage (between 0 and 100)" sqref="N22:O26 R22:S26 K22:K23 K25:K26" xr:uid="{60078635-27E4-44FB-B69A-C826000C2E4B}">
      <formula1>0</formula1>
      <formula2>100</formula2>
    </dataValidation>
    <dataValidation type="decimal" allowBlank="1" showInputMessage="1" showErrorMessage="1" errorTitle="Invalid data" error="Please enter a number between 0 and 9999999" prompt="Enter a number here" sqref="Q30 E30 E21:G21 Q21:S21 M30 I30 M21:O21 I21:K21 E24:G24 I24:K24" xr:uid="{5E62E4F7-655F-41A6-A3D2-5C098089EDEE}">
      <formula1>0</formula1>
      <formula2>99999999999</formula2>
    </dataValidation>
    <dataValidation type="list" allowBlank="1" showInputMessage="1" showErrorMessage="1" prompt="Select a sector" sqref="F70:G70 R70:S70 N70:O70 J70:K70" xr:uid="{F2F0A8CE-F12D-40FC-96A4-9AEBD4774997}">
      <formula1>$J$153:$J$161</formula1>
    </dataValidation>
    <dataValidation type="list" allowBlank="1" showInputMessage="1" showErrorMessage="1" prompt="Select effectiveness" sqref="G136 S136 O136 K136" xr:uid="{43780789-9482-4732-95F1-016A573A7874}">
      <formula1>$K$162:$K$166</formula1>
    </dataValidation>
    <dataValidation type="list" allowBlank="1" showInputMessage="1" showErrorMessage="1" sqref="E149:E150" xr:uid="{96DB32F0-A299-4F60-B4DD-90887A5E6E94}">
      <formula1>$D$16:$D$18</formula1>
    </dataValidation>
    <dataValidation type="list" allowBlank="1" showInputMessage="1" showErrorMessage="1" prompt="Select status" sqref="O41 S41 S39 S37 S35 S33 O39 O37 O35 O33 K39 K37 K35 K33 G41 G37 G35 G33 G39 K41" xr:uid="{DC580CF9-4322-4976-82C5-CE42D638DFFE}">
      <formula1>$E$170:$E$172</formula1>
    </dataValidation>
    <dataValidation type="list" allowBlank="1" showInputMessage="1" showErrorMessage="1" error="Select from the drop-down list" prompt="Select category of early warning systems_x000a__x000a_" sqref="E43:E44 Q49:Q50 Q52:Q53 Q46:Q47 Q43:Q44 E49:E50 E52:E53 I49:I50 M49:M50 E46:E47 I52:I53 I46:I47 I43:I44 M52:M53 M46:M47 M43:M44" xr:uid="{D4060C22-6B61-4675-A221-02D0B2FE452C}">
      <formula1>$D$170:$D$173</formula1>
    </dataValidation>
    <dataValidation type="list" allowBlank="1" showInputMessage="1" showErrorMessage="1" prompt="Select targeted asset" sqref="E78:E83 I78:I83 M78:M83 Q78:Q83" xr:uid="{CD68FD1C-81F1-44DE-AA5D-C8D848083991}">
      <formula1>$J$172:$J$173</formula1>
    </dataValidation>
    <dataValidation type="list" allowBlank="1" showInputMessage="1" showErrorMessage="1" prompt="Enter the unit and type of the natural asset of ecosystem restored" sqref="F96:F97 J99:J100 J102:J103 J105:J106 N99:N100 N102:N103 N105:N106 F105:F106 F102:F103 F99:F100 N96:N97 J96:J97" xr:uid="{5E82AC8A-F2A6-4822-A183-A0DF018F7E0E}">
      <formula1>$C$167:$C$170</formula1>
    </dataValidation>
    <dataValidation type="list" allowBlank="1" showInputMessage="1" showErrorMessage="1" prompt="Select type of natural assets protected or rehabilitated" sqref="D96:D97 D99:D100 D102:D103 D105:D106 H96:H97 H99:H100 H102:H103 H105:H106 L99:L100 L102:L103 L105:L106 P99:P100 P102:P103 P105:P106 L96:L97 P96:P97" xr:uid="{0BE421F7-5C26-4FF5-9A52-770F55331DF6}">
      <formula1>$C$173:$C$180</formula1>
    </dataValidation>
    <dataValidation type="list" allowBlank="1" showInputMessage="1" showErrorMessage="1" prompt="Select % increase in income level" sqref="F118 R118 R116 R114 R112 N116 N114 N112 J116 J114 J112 F116 F114 J118 F112 N118" xr:uid="{2F6D843F-7789-4B76-97E2-D57E74FC7CF8}">
      <formula1>$E$175:$E$183</formula1>
    </dataValidation>
    <dataValidation type="list" allowBlank="1" showInputMessage="1" showErrorMessage="1" prompt="Please select the alternate source" sqref="G118 S118 S116 S114 S112 O116 O114 O112 K116 K114 K112 G116 G114 K118 G112 O118" xr:uid="{8C682365-D5D4-4C18-B3F8-FDA119F6BEC4}">
      <formula1>$K$146:$K$160</formula1>
    </dataValidation>
    <dataValidation type="list" allowBlank="1" showInputMessage="1" showErrorMessage="1" prompt="Select income source" sqref="E122:F122 R128 R126 R124 M128 M126 M124 I128 I126 I124 R122 M122 I122 E124:F124 E126:F126 E128:F128" xr:uid="{3BCF9688-DD73-4CFB-B3C3-0C330777647B}">
      <formula1>$K$146:$K$160</formula1>
    </dataValidation>
    <dataValidation type="decimal" allowBlank="1" showInputMessage="1" showErrorMessage="1" errorTitle="Invalid data" error="Please enter a number here" prompt="Enter the number of adopted Early Warning Systems" sqref="D43:D44 D46:D47 D49:D50 D52:D53 H43:H44 H46:H47 H49:H50 H52:H53 L43:L44 L46:L47 L49:L50 L52:L53 P43:P44 P46:P47 P49:P50 P52:P53" xr:uid="{E73EA7BF-A207-42A8-A1B4-92C926054ACA}">
      <formula1>0</formula1>
      <formula2>9999999999</formula2>
    </dataValidation>
    <dataValidation type="list" allowBlank="1" showInputMessage="1" showErrorMessage="1" error="Select from the drop-down list" prompt="Select the geographical coverage of the Early Warning System" sqref="G43 S52 S49 S46 S43 O52 O49 O46 O43 K52 K49 K46 K43 G52 G49 G46" xr:uid="{0B5819A8-3618-4545-9AB7-28CB169EE38A}">
      <formula1>$D$158:$D$160</formula1>
    </dataValidation>
    <dataValidation type="decimal" allowBlank="1" showInputMessage="1" showErrorMessage="1" errorTitle="Invalid data" error="Please enter a number" prompt="Enter the number of municipalities covered by the Early Warning System" sqref="G44 G47 G50 G53 K44 K47 K50 K53 O44 O47 O50 O53 S44 S47 S50 S53" xr:uid="{E68BD806-A4EA-4274-890A-B1C3E7F8804C}">
      <formula1>0</formula1>
      <formula2>9999999</formula2>
    </dataValidation>
    <dataValidation type="decimal" allowBlank="1" showInputMessage="1" showErrorMessage="1" errorTitle="Invalid data" error="Please enter a number" sqref="Q57 P60 L60 H60 M57 P64 H64:L64" xr:uid="{F248119F-C097-4F20-9E09-345DB210B74D}">
      <formula1>0</formula1>
      <formula2>9999999999</formula2>
    </dataValidation>
    <dataValidation type="decimal" allowBlank="1" showInputMessage="1" showErrorMessage="1" errorTitle="Invalid data" error="Please enter a number" prompt="Enter total number of staff trained" sqref="D60 D64:G64 D72:E72" xr:uid="{C6367FFE-EEE6-4E33-9322-9374653D6E50}">
      <formula1>0</formula1>
      <formula2>9999999999</formula2>
    </dataValidation>
    <dataValidation type="decimal" allowBlank="1" showInputMessage="1" showErrorMessage="1" errorTitle="Invalid data" error="Please enter a number" prompt="Please enter a number here" sqref="E57 I57 P72 H72 L72" xr:uid="{E5DA9470-12E8-4208-BB3C-40B3E3693C97}">
      <formula1>0</formula1>
      <formula2>9999999999</formula2>
    </dataValidation>
    <dataValidation type="whole" allowBlank="1" showInputMessage="1" showErrorMessage="1" error="Please enter a number here" prompt="Please enter a number" sqref="D85:D90 P85:P90 L85:L90 H85:H90" xr:uid="{CAD2D8E0-7797-4268-A364-2AC65C639216}">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96:E97 E99:E100 E102:E103 E105:E106 I96:I97 M99:M100 I99:I100 I102:I103 I105:I106 M105:M106 M102:M103 M96:M97 Q96:Q97 Q99:Q100 Q102:Q103 Q105:Q106" xr:uid="{F0C70A3B-2828-4232-8A0E-2E18D2C53346}">
      <formula1>0</formula1>
    </dataValidation>
    <dataValidation type="whole" allowBlank="1" showInputMessage="1" showErrorMessage="1" error="Please enter a number here" prompt="Please enter the No. of targeted households" sqref="D110 L118 H110 D118 H118 L110 P110 D112 D114 D116 H112 H114 H116 L112 L114 L116 P112 P114 P116 P118" xr:uid="{98B20C62-797F-4BC2-AE68-AA7AC1109A19}">
      <formula1>0</formula1>
      <formula2>999999999999999</formula2>
    </dataValidation>
    <dataValidation type="whole" allowBlank="1" showInputMessage="1" showErrorMessage="1" prompt="Enter number of assets" sqref="D120 P120 L120 H120" xr:uid="{A9C31057-7F0A-44F5-B865-28546CBE4C63}">
      <formula1>0</formula1>
      <formula2>9999999999999</formula2>
    </dataValidation>
    <dataValidation type="whole" allowBlank="1" showInputMessage="1" showErrorMessage="1" prompt="Enter number of households" sqref="L128 D128 H128 D122 D124 D126 H122 H124 H126 L122 L124 L126 P122 P124 P126 P128" xr:uid="{03A5431C-DF2A-469F-BCE5-AA9E270F6056}">
      <formula1>0</formula1>
      <formula2>999999999999</formula2>
    </dataValidation>
    <dataValidation type="decimal" allowBlank="1" showInputMessage="1" showErrorMessage="1" error="Please enter a number" prompt="Enter income level of households" sqref="O128 G128 K128 G122 G124 G126 K122 K124 K126 O122 O124 O126" xr:uid="{96529B6D-E625-4BB7-AE7E-5DF259884228}">
      <formula1>0</formula1>
      <formula2>9999999999999</formula2>
    </dataValidation>
    <dataValidation type="whole" allowBlank="1" showInputMessage="1" showErrorMessage="1" error="Please enter a number" prompt="Enter No. of policy introduced or adjusted" sqref="D134 H134 L134 P134" xr:uid="{B99555AE-3D1E-472F-BC7C-EF9FA54E9FE5}">
      <formula1>0</formula1>
      <formula2>999999999999</formula2>
    </dataValidation>
    <dataValidation type="whole" allowBlank="1" showInputMessage="1" showErrorMessage="1" error="Please enter a number here" prompt="Enter No. of development strategies" sqref="D136 H136 L136 P136" xr:uid="{E44EF412-E2D0-4FD1-8A7C-483736C062AD}">
      <formula1>0</formula1>
      <formula2>999999999</formula2>
    </dataValidation>
    <dataValidation type="list" allowBlank="1" showInputMessage="1" showErrorMessage="1" prompt="Select type of assets" sqref="E120 Q120 M120 I120" xr:uid="{DA0BFA41-8DE2-45A1-AFAB-511A488A985E}">
      <formula1>$L$147:$L$153</formula1>
    </dataValidation>
    <dataValidation type="list" allowBlank="1" showInputMessage="1" showErrorMessage="1" prompt="Select type of policy" sqref="G134" xr:uid="{7F092A13-1AF3-43AE-9FA3-D33AE7CBCD45}">
      <formula1>$H$171:$H$192</formula1>
    </dataValidation>
  </dataValidations>
  <pageMargins left="0.7" right="0.7" top="0.75" bottom="0.75" header="0.3" footer="0.3"/>
  <pageSetup paperSize="8" scale="36" fitToHeight="0"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4104F-E9C7-4FA8-82D8-A660B49AE444}">
  <sheetPr>
    <tabColor theme="0"/>
  </sheetPr>
  <dimension ref="B1:AN166"/>
  <sheetViews>
    <sheetView topLeftCell="A28" zoomScaleNormal="100" workbookViewId="0">
      <selection activeCell="AA9" sqref="AA9:AE9"/>
    </sheetView>
  </sheetViews>
  <sheetFormatPr defaultColWidth="8.7265625" defaultRowHeight="14" x14ac:dyDescent="0.3"/>
  <cols>
    <col min="1" max="1" width="2.26953125" style="11" customWidth="1"/>
    <col min="2" max="2" width="5.7265625" style="10" customWidth="1"/>
    <col min="3" max="4" width="18.1796875" style="10" customWidth="1"/>
    <col min="5" max="5" width="28.453125" style="11" customWidth="1"/>
    <col min="6" max="6" width="22.7265625" style="11" customWidth="1"/>
    <col min="7" max="7" width="14.26953125" style="11" customWidth="1"/>
    <col min="8" max="8" width="1.81640625" style="11" customWidth="1"/>
    <col min="9" max="9" width="11.26953125" style="11" customWidth="1"/>
    <col min="10" max="10" width="5.7265625" style="11" customWidth="1"/>
    <col min="11" max="12" width="18.1796875" style="11" customWidth="1"/>
    <col min="13" max="13" width="28.453125" style="11" customWidth="1"/>
    <col min="14" max="14" width="22.7265625" style="11" customWidth="1"/>
    <col min="15" max="15" width="14.26953125" style="11" customWidth="1"/>
    <col min="16" max="16" width="1.7265625" style="11" customWidth="1"/>
    <col min="17" max="17" width="10.26953125" style="11" customWidth="1"/>
    <col min="18" max="18" width="5.7265625" style="11" customWidth="1"/>
    <col min="19" max="20" width="18.1796875" style="11" customWidth="1"/>
    <col min="21" max="21" width="28.26953125" style="11" customWidth="1"/>
    <col min="22" max="22" width="23.7265625" style="11" customWidth="1"/>
    <col min="23" max="23" width="12.26953125" style="11" customWidth="1"/>
    <col min="24" max="24" width="2.26953125" style="11" customWidth="1"/>
    <col min="25" max="25" width="10.7265625" style="11" customWidth="1"/>
    <col min="26" max="26" width="5.7265625" style="11" customWidth="1"/>
    <col min="27" max="28" width="18.1796875" style="11" customWidth="1"/>
    <col min="29" max="29" width="28.26953125" style="11" customWidth="1"/>
    <col min="30" max="30" width="23.7265625" style="11" customWidth="1"/>
    <col min="31" max="31" width="12.26953125" style="11" customWidth="1"/>
    <col min="32" max="32" width="2.26953125" style="11" customWidth="1"/>
    <col min="33" max="33" width="8.7265625" style="11"/>
    <col min="34" max="34" width="5.7265625" style="11" customWidth="1"/>
    <col min="35" max="36" width="18.1796875" style="11" customWidth="1"/>
    <col min="37" max="37" width="28.26953125" style="11" customWidth="1"/>
    <col min="38" max="38" width="23.7265625" style="11" customWidth="1"/>
    <col min="39" max="39" width="12.26953125" style="11" customWidth="1"/>
    <col min="40" max="40" width="2.26953125" style="11" customWidth="1"/>
    <col min="41" max="16384" width="8.7265625" style="11"/>
  </cols>
  <sheetData>
    <row r="1" spans="2:40" ht="14.5" thickBot="1" x14ac:dyDescent="0.35"/>
    <row r="2" spans="2:40" ht="14.5" thickBot="1" x14ac:dyDescent="0.35">
      <c r="B2" s="23"/>
      <c r="C2" s="24"/>
      <c r="D2" s="24"/>
      <c r="E2" s="25"/>
      <c r="F2" s="25"/>
      <c r="G2" s="25"/>
      <c r="H2" s="26"/>
      <c r="J2" s="23"/>
      <c r="K2" s="24"/>
      <c r="L2" s="24"/>
      <c r="M2" s="25"/>
      <c r="N2" s="25"/>
      <c r="O2" s="25"/>
      <c r="P2" s="26"/>
      <c r="R2" s="23"/>
      <c r="S2" s="24"/>
      <c r="T2" s="24"/>
      <c r="U2" s="25"/>
      <c r="V2" s="25"/>
      <c r="W2" s="25"/>
      <c r="X2" s="26"/>
      <c r="Z2" s="23"/>
      <c r="AA2" s="24"/>
      <c r="AB2" s="24"/>
      <c r="AC2" s="25"/>
      <c r="AD2" s="25"/>
      <c r="AE2" s="25"/>
      <c r="AF2" s="26"/>
      <c r="AH2" s="23"/>
      <c r="AI2" s="24"/>
      <c r="AJ2" s="24"/>
      <c r="AK2" s="25"/>
      <c r="AL2" s="25"/>
      <c r="AM2" s="25"/>
      <c r="AN2" s="26"/>
    </row>
    <row r="3" spans="2:40" ht="20.65" customHeight="1" thickBot="1" x14ac:dyDescent="0.45">
      <c r="B3" s="27"/>
      <c r="C3" s="655" t="s">
        <v>869</v>
      </c>
      <c r="D3" s="656"/>
      <c r="E3" s="656"/>
      <c r="F3" s="656"/>
      <c r="G3" s="657"/>
      <c r="H3" s="28"/>
      <c r="J3" s="27"/>
      <c r="K3" s="655" t="s">
        <v>870</v>
      </c>
      <c r="L3" s="656"/>
      <c r="M3" s="656"/>
      <c r="N3" s="656"/>
      <c r="O3" s="657"/>
      <c r="P3" s="28"/>
      <c r="R3" s="27"/>
      <c r="S3" s="655" t="s">
        <v>871</v>
      </c>
      <c r="T3" s="656"/>
      <c r="U3" s="656"/>
      <c r="V3" s="656"/>
      <c r="W3" s="657"/>
      <c r="X3" s="28"/>
      <c r="Z3" s="27"/>
      <c r="AA3" s="655" t="s">
        <v>872</v>
      </c>
      <c r="AB3" s="656"/>
      <c r="AC3" s="656"/>
      <c r="AD3" s="656"/>
      <c r="AE3" s="657"/>
      <c r="AF3" s="28"/>
      <c r="AH3" s="27"/>
      <c r="AI3" s="655" t="s">
        <v>720</v>
      </c>
      <c r="AJ3" s="656"/>
      <c r="AK3" s="656"/>
      <c r="AL3" s="656"/>
      <c r="AM3" s="657"/>
      <c r="AN3" s="28"/>
    </row>
    <row r="4" spans="2:40" ht="14.65" customHeight="1" x14ac:dyDescent="0.3">
      <c r="B4" s="658"/>
      <c r="C4" s="659"/>
      <c r="D4" s="659"/>
      <c r="E4" s="659"/>
      <c r="F4" s="659"/>
      <c r="G4" s="30"/>
      <c r="H4" s="28"/>
      <c r="J4" s="660"/>
      <c r="K4" s="659"/>
      <c r="L4" s="659"/>
      <c r="M4" s="659"/>
      <c r="N4" s="659"/>
      <c r="O4" s="30"/>
      <c r="P4" s="28"/>
      <c r="R4" s="660"/>
      <c r="S4" s="659"/>
      <c r="T4" s="659"/>
      <c r="U4" s="659"/>
      <c r="V4" s="659"/>
      <c r="W4" s="30"/>
      <c r="X4" s="28"/>
      <c r="Z4" s="660"/>
      <c r="AA4" s="659"/>
      <c r="AB4" s="659"/>
      <c r="AC4" s="659"/>
      <c r="AD4" s="659"/>
      <c r="AE4" s="30"/>
      <c r="AF4" s="28"/>
      <c r="AH4" s="660"/>
      <c r="AI4" s="659"/>
      <c r="AJ4" s="659"/>
      <c r="AK4" s="659"/>
      <c r="AL4" s="659"/>
      <c r="AM4" s="30"/>
      <c r="AN4" s="28"/>
    </row>
    <row r="5" spans="2:40" x14ac:dyDescent="0.3">
      <c r="B5" s="29"/>
      <c r="C5" s="666"/>
      <c r="D5" s="666"/>
      <c r="E5" s="666"/>
      <c r="F5" s="666"/>
      <c r="G5" s="30"/>
      <c r="H5" s="28"/>
      <c r="J5" s="29"/>
      <c r="K5" s="666"/>
      <c r="L5" s="666"/>
      <c r="M5" s="666"/>
      <c r="N5" s="666"/>
      <c r="O5" s="30"/>
      <c r="P5" s="28"/>
      <c r="R5" s="29"/>
      <c r="S5" s="666"/>
      <c r="T5" s="666"/>
      <c r="U5" s="666"/>
      <c r="V5" s="666"/>
      <c r="W5" s="30"/>
      <c r="X5" s="28"/>
      <c r="Z5" s="29"/>
      <c r="AA5" s="666"/>
      <c r="AB5" s="666"/>
      <c r="AC5" s="666"/>
      <c r="AD5" s="666"/>
      <c r="AE5" s="30"/>
      <c r="AF5" s="28"/>
      <c r="AH5" s="29"/>
      <c r="AI5" s="666"/>
      <c r="AJ5" s="666"/>
      <c r="AK5" s="666"/>
      <c r="AL5" s="666"/>
      <c r="AM5" s="30"/>
      <c r="AN5" s="28"/>
    </row>
    <row r="6" spans="2:40" x14ac:dyDescent="0.3">
      <c r="B6" s="29"/>
      <c r="C6" s="18"/>
      <c r="D6" s="20"/>
      <c r="E6" s="19"/>
      <c r="F6" s="30"/>
      <c r="G6" s="30"/>
      <c r="H6" s="28"/>
      <c r="J6" s="29"/>
      <c r="K6" s="18"/>
      <c r="L6" s="20"/>
      <c r="M6" s="19"/>
      <c r="N6" s="30"/>
      <c r="O6" s="30"/>
      <c r="P6" s="28"/>
      <c r="R6" s="29"/>
      <c r="S6" s="18"/>
      <c r="T6" s="20"/>
      <c r="U6" s="19"/>
      <c r="V6" s="30"/>
      <c r="W6" s="30"/>
      <c r="X6" s="28"/>
      <c r="Z6" s="29"/>
      <c r="AA6" s="18"/>
      <c r="AB6" s="20"/>
      <c r="AC6" s="19"/>
      <c r="AD6" s="30"/>
      <c r="AE6" s="30"/>
      <c r="AF6" s="28"/>
      <c r="AH6" s="29"/>
      <c r="AI6" s="18"/>
      <c r="AJ6" s="20"/>
      <c r="AK6" s="19"/>
      <c r="AL6" s="30"/>
      <c r="AM6" s="30"/>
      <c r="AN6" s="28"/>
    </row>
    <row r="7" spans="2:40" ht="30" customHeight="1" thickBot="1" x14ac:dyDescent="0.35">
      <c r="B7" s="29"/>
      <c r="C7" s="646" t="s">
        <v>225</v>
      </c>
      <c r="D7" s="646"/>
      <c r="E7" s="646"/>
      <c r="F7" s="646"/>
      <c r="G7" s="30"/>
      <c r="H7" s="28"/>
      <c r="J7" s="29"/>
      <c r="K7" s="646" t="s">
        <v>225</v>
      </c>
      <c r="L7" s="646"/>
      <c r="M7" s="646"/>
      <c r="N7" s="646"/>
      <c r="O7" s="30"/>
      <c r="P7" s="28"/>
      <c r="R7" s="29"/>
      <c r="S7" s="646" t="s">
        <v>225</v>
      </c>
      <c r="T7" s="646"/>
      <c r="U7" s="646"/>
      <c r="V7" s="646"/>
      <c r="W7" s="30"/>
      <c r="X7" s="28"/>
      <c r="Z7" s="29"/>
      <c r="AA7" s="646" t="s">
        <v>225</v>
      </c>
      <c r="AB7" s="646"/>
      <c r="AC7" s="646"/>
      <c r="AD7" s="646"/>
      <c r="AE7" s="30"/>
      <c r="AF7" s="28"/>
      <c r="AH7" s="29"/>
      <c r="AI7" s="646" t="s">
        <v>225</v>
      </c>
      <c r="AJ7" s="646"/>
      <c r="AK7" s="646"/>
      <c r="AL7" s="646"/>
      <c r="AM7" s="30"/>
      <c r="AN7" s="28"/>
    </row>
    <row r="8" spans="2:40" ht="39" customHeight="1" thickBot="1" x14ac:dyDescent="0.35">
      <c r="B8" s="29"/>
      <c r="C8" s="640" t="s">
        <v>232</v>
      </c>
      <c r="D8" s="640"/>
      <c r="E8" s="640"/>
      <c r="F8" s="640"/>
      <c r="G8" s="30"/>
      <c r="H8" s="28"/>
      <c r="I8" s="188"/>
      <c r="J8" s="29"/>
      <c r="K8" s="640" t="s">
        <v>232</v>
      </c>
      <c r="L8" s="640"/>
      <c r="M8" s="640"/>
      <c r="N8" s="640"/>
      <c r="O8" s="30"/>
      <c r="P8" s="28"/>
      <c r="Q8" s="187"/>
      <c r="R8" s="29"/>
      <c r="S8" s="641" t="s">
        <v>232</v>
      </c>
      <c r="T8" s="641"/>
      <c r="U8" s="641"/>
      <c r="V8" s="641"/>
      <c r="W8" s="30"/>
      <c r="X8" s="28"/>
      <c r="Y8" s="187"/>
      <c r="Z8" s="29"/>
      <c r="AA8" s="641" t="s">
        <v>232</v>
      </c>
      <c r="AB8" s="641"/>
      <c r="AC8" s="641"/>
      <c r="AD8" s="641"/>
      <c r="AE8" s="30"/>
      <c r="AF8" s="28"/>
      <c r="AH8" s="29"/>
      <c r="AI8" s="641" t="s">
        <v>232</v>
      </c>
      <c r="AJ8" s="641"/>
      <c r="AK8" s="641"/>
      <c r="AL8" s="641"/>
      <c r="AM8" s="30"/>
      <c r="AN8" s="28"/>
    </row>
    <row r="9" spans="2:40" ht="245.25" customHeight="1" thickBot="1" x14ac:dyDescent="0.35">
      <c r="B9" s="29"/>
      <c r="C9" s="663" t="s">
        <v>760</v>
      </c>
      <c r="D9" s="664"/>
      <c r="E9" s="664"/>
      <c r="F9" s="664"/>
      <c r="G9" s="665"/>
      <c r="H9" s="28"/>
      <c r="I9" s="208"/>
      <c r="J9" s="29"/>
      <c r="K9" s="642" t="s">
        <v>759</v>
      </c>
      <c r="L9" s="643"/>
      <c r="M9" s="643"/>
      <c r="N9" s="643"/>
      <c r="O9" s="644"/>
      <c r="P9" s="28"/>
      <c r="Q9" s="209"/>
      <c r="R9" s="29"/>
      <c r="S9" s="642"/>
      <c r="T9" s="643"/>
      <c r="U9" s="643"/>
      <c r="V9" s="643"/>
      <c r="W9" s="644"/>
      <c r="X9" s="28"/>
      <c r="Y9" s="209"/>
      <c r="Z9" s="29"/>
      <c r="AA9" s="642"/>
      <c r="AB9" s="643"/>
      <c r="AC9" s="643"/>
      <c r="AD9" s="643"/>
      <c r="AE9" s="644"/>
      <c r="AF9" s="28"/>
      <c r="AH9" s="29"/>
      <c r="AI9" s="642"/>
      <c r="AJ9" s="643"/>
      <c r="AK9" s="643"/>
      <c r="AL9" s="643"/>
      <c r="AM9" s="644"/>
      <c r="AN9" s="28"/>
    </row>
    <row r="10" spans="2:40" ht="21.75" customHeight="1" thickBot="1" x14ac:dyDescent="0.35">
      <c r="B10" s="29"/>
      <c r="C10" s="196"/>
      <c r="D10" s="196"/>
      <c r="E10" s="196"/>
      <c r="F10" s="196"/>
      <c r="G10" s="30"/>
      <c r="H10" s="28"/>
      <c r="I10" s="208"/>
      <c r="J10" s="29"/>
      <c r="K10" s="69"/>
      <c r="L10" s="69"/>
      <c r="M10" s="210"/>
      <c r="N10" s="210"/>
      <c r="O10" s="69"/>
      <c r="P10" s="28"/>
      <c r="Q10" s="209"/>
      <c r="R10" s="29"/>
      <c r="S10" s="69"/>
      <c r="T10" s="69"/>
      <c r="U10" s="210"/>
      <c r="V10" s="210"/>
      <c r="W10" s="69"/>
      <c r="X10" s="28"/>
      <c r="Y10" s="209"/>
      <c r="Z10" s="29"/>
      <c r="AA10" s="69"/>
      <c r="AB10" s="69"/>
      <c r="AC10" s="210"/>
      <c r="AD10" s="210"/>
      <c r="AE10" s="69"/>
      <c r="AF10" s="28"/>
      <c r="AH10" s="29"/>
      <c r="AI10" s="69"/>
      <c r="AJ10" s="69"/>
      <c r="AK10" s="210"/>
      <c r="AL10" s="210"/>
      <c r="AM10" s="69"/>
      <c r="AN10" s="28"/>
    </row>
    <row r="11" spans="2:40" ht="18" customHeight="1" thickBot="1" x14ac:dyDescent="0.35">
      <c r="B11" s="29"/>
      <c r="C11" s="661" t="s">
        <v>758</v>
      </c>
      <c r="D11" s="662"/>
      <c r="E11" s="262" t="s">
        <v>750</v>
      </c>
      <c r="F11" s="263" t="s">
        <v>751</v>
      </c>
      <c r="G11" s="30"/>
      <c r="H11" s="28"/>
      <c r="J11" s="29"/>
      <c r="K11" s="645" t="s">
        <v>757</v>
      </c>
      <c r="L11" s="645"/>
      <c r="M11" s="262" t="s">
        <v>750</v>
      </c>
      <c r="N11" s="263" t="s">
        <v>751</v>
      </c>
      <c r="O11" s="30"/>
      <c r="P11" s="28"/>
      <c r="R11" s="29"/>
      <c r="S11" s="645" t="s">
        <v>757</v>
      </c>
      <c r="T11" s="645"/>
      <c r="U11" s="262"/>
      <c r="V11" s="263"/>
      <c r="W11" s="30"/>
      <c r="X11" s="28"/>
      <c r="Z11" s="29"/>
      <c r="AA11" s="645" t="s">
        <v>757</v>
      </c>
      <c r="AB11" s="645"/>
      <c r="AC11" s="262"/>
      <c r="AD11" s="263"/>
      <c r="AE11" s="30"/>
      <c r="AF11" s="28"/>
      <c r="AH11" s="29"/>
      <c r="AI11" s="645" t="s">
        <v>757</v>
      </c>
      <c r="AJ11" s="645"/>
      <c r="AK11" s="262"/>
      <c r="AL11" s="263"/>
      <c r="AM11" s="30"/>
      <c r="AN11" s="28"/>
    </row>
    <row r="12" spans="2:40" ht="18" customHeight="1" x14ac:dyDescent="0.3">
      <c r="B12" s="29"/>
      <c r="C12" s="661"/>
      <c r="D12" s="662"/>
      <c r="E12" s="260" t="s">
        <v>752</v>
      </c>
      <c r="F12" s="261">
        <f>SUM(F13:F14)</f>
        <v>181428</v>
      </c>
      <c r="G12" s="30"/>
      <c r="H12" s="28"/>
      <c r="J12" s="29"/>
      <c r="K12" s="645"/>
      <c r="L12" s="645"/>
      <c r="M12" s="260" t="s">
        <v>752</v>
      </c>
      <c r="N12" s="261">
        <f>SUM(N13:N14)</f>
        <v>181428</v>
      </c>
      <c r="O12" s="30"/>
      <c r="P12" s="28"/>
      <c r="R12" s="29"/>
      <c r="S12" s="645"/>
      <c r="T12" s="645"/>
      <c r="U12" s="260"/>
      <c r="V12" s="261"/>
      <c r="W12" s="30"/>
      <c r="X12" s="28"/>
      <c r="Z12" s="29"/>
      <c r="AA12" s="645"/>
      <c r="AB12" s="645"/>
      <c r="AC12" s="260"/>
      <c r="AD12" s="261"/>
      <c r="AE12" s="30"/>
      <c r="AF12" s="28"/>
      <c r="AH12" s="29"/>
      <c r="AI12" s="645"/>
      <c r="AJ12" s="645"/>
      <c r="AK12" s="260"/>
      <c r="AL12" s="261"/>
      <c r="AM12" s="30"/>
      <c r="AN12" s="28"/>
    </row>
    <row r="13" spans="2:40" ht="18" customHeight="1" x14ac:dyDescent="0.3">
      <c r="B13" s="29"/>
      <c r="C13" s="661"/>
      <c r="D13" s="662"/>
      <c r="E13" s="213" t="s">
        <v>753</v>
      </c>
      <c r="F13" s="214">
        <v>27500</v>
      </c>
      <c r="G13" s="30"/>
      <c r="H13" s="28"/>
      <c r="J13" s="29"/>
      <c r="K13" s="645"/>
      <c r="L13" s="645"/>
      <c r="M13" s="213" t="s">
        <v>753</v>
      </c>
      <c r="N13" s="214">
        <v>27500</v>
      </c>
      <c r="O13" s="30"/>
      <c r="P13" s="28"/>
      <c r="R13" s="29"/>
      <c r="S13" s="645"/>
      <c r="T13" s="645"/>
      <c r="U13" s="213"/>
      <c r="V13" s="214"/>
      <c r="W13" s="30"/>
      <c r="X13" s="28"/>
      <c r="Z13" s="29"/>
      <c r="AA13" s="645"/>
      <c r="AB13" s="645"/>
      <c r="AC13" s="213"/>
      <c r="AD13" s="214"/>
      <c r="AE13" s="30"/>
      <c r="AF13" s="28"/>
      <c r="AH13" s="29"/>
      <c r="AI13" s="645"/>
      <c r="AJ13" s="645"/>
      <c r="AK13" s="213"/>
      <c r="AL13" s="214"/>
      <c r="AM13" s="30"/>
      <c r="AN13" s="28"/>
    </row>
    <row r="14" spans="2:40" ht="18" customHeight="1" x14ac:dyDescent="0.3">
      <c r="B14" s="29"/>
      <c r="C14" s="197"/>
      <c r="D14" s="197"/>
      <c r="E14" s="213" t="s">
        <v>754</v>
      </c>
      <c r="F14" s="214">
        <f>SUM(F15:F16)</f>
        <v>153928</v>
      </c>
      <c r="G14" s="30"/>
      <c r="H14" s="28"/>
      <c r="J14" s="29"/>
      <c r="K14" s="645"/>
      <c r="L14" s="645"/>
      <c r="M14" s="213" t="s">
        <v>754</v>
      </c>
      <c r="N14" s="214">
        <f>SUM(N15:N16)</f>
        <v>153928</v>
      </c>
      <c r="O14" s="30"/>
      <c r="P14" s="28"/>
      <c r="R14" s="29"/>
      <c r="S14" s="645"/>
      <c r="T14" s="645"/>
      <c r="U14" s="213"/>
      <c r="V14" s="214"/>
      <c r="W14" s="30"/>
      <c r="X14" s="28"/>
      <c r="Z14" s="29"/>
      <c r="AA14" s="645"/>
      <c r="AB14" s="645"/>
      <c r="AC14" s="213"/>
      <c r="AD14" s="214"/>
      <c r="AE14" s="30"/>
      <c r="AF14" s="28"/>
      <c r="AH14" s="29"/>
      <c r="AI14" s="645"/>
      <c r="AJ14" s="645"/>
      <c r="AK14" s="213"/>
      <c r="AL14" s="214"/>
      <c r="AM14" s="30"/>
      <c r="AN14" s="28"/>
    </row>
    <row r="15" spans="2:40" ht="18" customHeight="1" x14ac:dyDescent="0.3">
      <c r="B15" s="29"/>
      <c r="C15" s="197"/>
      <c r="D15" s="197"/>
      <c r="E15" s="215" t="s">
        <v>755</v>
      </c>
      <c r="F15" s="216">
        <v>23075</v>
      </c>
      <c r="G15" s="30"/>
      <c r="H15" s="28"/>
      <c r="J15" s="29"/>
      <c r="K15" s="645"/>
      <c r="L15" s="645"/>
      <c r="M15" s="215" t="s">
        <v>755</v>
      </c>
      <c r="N15" s="216">
        <v>23075</v>
      </c>
      <c r="O15" s="30"/>
      <c r="P15" s="28"/>
      <c r="R15" s="29"/>
      <c r="S15" s="645"/>
      <c r="T15" s="645"/>
      <c r="U15" s="215"/>
      <c r="V15" s="216"/>
      <c r="W15" s="30"/>
      <c r="X15" s="28"/>
      <c r="Z15" s="29"/>
      <c r="AA15" s="645"/>
      <c r="AB15" s="645"/>
      <c r="AC15" s="215"/>
      <c r="AD15" s="216"/>
      <c r="AE15" s="30"/>
      <c r="AF15" s="28"/>
      <c r="AH15" s="29"/>
      <c r="AI15" s="645"/>
      <c r="AJ15" s="645"/>
      <c r="AK15" s="215"/>
      <c r="AL15" s="216"/>
      <c r="AM15" s="30"/>
      <c r="AN15" s="28"/>
    </row>
    <row r="16" spans="2:40" ht="18" customHeight="1" thickBot="1" x14ac:dyDescent="0.35">
      <c r="B16" s="29"/>
      <c r="C16" s="646"/>
      <c r="D16" s="646"/>
      <c r="E16" s="217" t="s">
        <v>756</v>
      </c>
      <c r="F16" s="218">
        <v>130853</v>
      </c>
      <c r="G16" s="30"/>
      <c r="H16" s="28"/>
      <c r="J16" s="29"/>
      <c r="K16" s="645"/>
      <c r="L16" s="645"/>
      <c r="M16" s="217" t="s">
        <v>756</v>
      </c>
      <c r="N16" s="218">
        <v>130853</v>
      </c>
      <c r="O16" s="30"/>
      <c r="P16" s="28"/>
      <c r="R16" s="29"/>
      <c r="S16" s="645"/>
      <c r="T16" s="645"/>
      <c r="U16" s="217"/>
      <c r="V16" s="218"/>
      <c r="W16" s="30"/>
      <c r="X16" s="28"/>
      <c r="Z16" s="29"/>
      <c r="AA16" s="645"/>
      <c r="AB16" s="645"/>
      <c r="AC16" s="217"/>
      <c r="AD16" s="218"/>
      <c r="AE16" s="30"/>
      <c r="AF16" s="28"/>
      <c r="AH16" s="29"/>
      <c r="AI16" s="645"/>
      <c r="AJ16" s="645"/>
      <c r="AK16" s="217"/>
      <c r="AL16" s="218"/>
      <c r="AM16" s="30"/>
      <c r="AN16" s="28"/>
    </row>
    <row r="17" spans="2:40" ht="18" customHeight="1" thickBot="1" x14ac:dyDescent="0.35">
      <c r="B17" s="29"/>
      <c r="C17" s="20"/>
      <c r="D17" s="20"/>
      <c r="E17" s="30"/>
      <c r="F17" s="30"/>
      <c r="G17" s="30"/>
      <c r="H17" s="28"/>
      <c r="J17" s="29"/>
      <c r="K17" s="645"/>
      <c r="L17" s="645"/>
      <c r="M17" s="219"/>
      <c r="N17" s="220"/>
      <c r="O17" s="30"/>
      <c r="P17" s="28"/>
      <c r="R17" s="29"/>
      <c r="S17" s="645"/>
      <c r="T17" s="645"/>
      <c r="U17" s="219"/>
      <c r="V17" s="220"/>
      <c r="W17" s="30"/>
      <c r="X17" s="28"/>
      <c r="Z17" s="29"/>
      <c r="AA17" s="645"/>
      <c r="AB17" s="645"/>
      <c r="AC17" s="219"/>
      <c r="AD17" s="220"/>
      <c r="AE17" s="30"/>
      <c r="AF17" s="28"/>
      <c r="AH17" s="29"/>
      <c r="AI17" s="645"/>
      <c r="AJ17" s="645"/>
      <c r="AK17" s="219"/>
      <c r="AL17" s="220"/>
      <c r="AM17" s="30"/>
      <c r="AN17" s="28"/>
    </row>
    <row r="18" spans="2:40" ht="18" customHeight="1" thickBot="1" x14ac:dyDescent="0.35">
      <c r="B18" s="29"/>
      <c r="C18" s="645" t="s">
        <v>226</v>
      </c>
      <c r="D18" s="645"/>
      <c r="E18" s="701" t="s">
        <v>841</v>
      </c>
      <c r="F18" s="702"/>
      <c r="G18" s="30"/>
      <c r="H18" s="28"/>
      <c r="J18" s="29"/>
      <c r="K18" s="645" t="s">
        <v>226</v>
      </c>
      <c r="L18" s="645"/>
      <c r="M18" s="647" t="s">
        <v>761</v>
      </c>
      <c r="N18" s="648"/>
      <c r="O18" s="30"/>
      <c r="P18" s="28"/>
      <c r="R18" s="29"/>
      <c r="S18" s="645" t="s">
        <v>226</v>
      </c>
      <c r="T18" s="707"/>
      <c r="U18" s="708"/>
      <c r="V18" s="709"/>
      <c r="W18" s="30"/>
      <c r="X18" s="28"/>
      <c r="Z18" s="29"/>
      <c r="AA18" s="645" t="s">
        <v>226</v>
      </c>
      <c r="AB18" s="707"/>
      <c r="AC18" s="708"/>
      <c r="AD18" s="709"/>
      <c r="AE18" s="30"/>
      <c r="AF18" s="28"/>
      <c r="AH18" s="29"/>
      <c r="AI18" s="645" t="s">
        <v>226</v>
      </c>
      <c r="AJ18" s="707"/>
      <c r="AK18" s="708"/>
      <c r="AL18" s="709"/>
      <c r="AM18" s="30"/>
      <c r="AN18" s="28"/>
    </row>
    <row r="19" spans="2:40" ht="141.75" customHeight="1" thickBot="1" x14ac:dyDescent="0.35">
      <c r="B19" s="29"/>
      <c r="C19" s="645"/>
      <c r="D19" s="645"/>
      <c r="E19" s="703"/>
      <c r="F19" s="704"/>
      <c r="G19" s="30"/>
      <c r="H19" s="28"/>
      <c r="J19" s="29"/>
      <c r="K19" s="645"/>
      <c r="L19" s="645"/>
      <c r="M19" s="649" t="s">
        <v>762</v>
      </c>
      <c r="N19" s="650"/>
      <c r="O19" s="30"/>
      <c r="P19" s="28"/>
      <c r="R19" s="29"/>
      <c r="S19" s="645"/>
      <c r="T19" s="707"/>
      <c r="U19" s="663"/>
      <c r="V19" s="665"/>
      <c r="W19" s="30"/>
      <c r="X19" s="28"/>
      <c r="Z19" s="29"/>
      <c r="AA19" s="645"/>
      <c r="AB19" s="707"/>
      <c r="AC19" s="663"/>
      <c r="AD19" s="665"/>
      <c r="AE19" s="30"/>
      <c r="AF19" s="28"/>
      <c r="AH19" s="29"/>
      <c r="AI19" s="645"/>
      <c r="AJ19" s="707"/>
      <c r="AK19" s="663"/>
      <c r="AL19" s="665"/>
      <c r="AM19" s="30"/>
      <c r="AN19" s="28"/>
    </row>
    <row r="20" spans="2:40" ht="14.5" customHeight="1" thickBot="1" x14ac:dyDescent="0.35">
      <c r="B20" s="29"/>
      <c r="C20" s="20"/>
      <c r="D20" s="20"/>
      <c r="E20" s="703"/>
      <c r="F20" s="704"/>
      <c r="G20" s="30"/>
      <c r="H20" s="28"/>
      <c r="J20" s="29"/>
      <c r="K20" s="279"/>
      <c r="L20" s="279"/>
      <c r="M20" s="651" t="s">
        <v>763</v>
      </c>
      <c r="N20" s="652"/>
      <c r="O20" s="30"/>
      <c r="P20" s="28"/>
      <c r="R20" s="29"/>
      <c r="S20" s="279"/>
      <c r="T20" s="279"/>
      <c r="U20" s="710"/>
      <c r="V20" s="711"/>
      <c r="W20" s="30"/>
      <c r="X20" s="28"/>
      <c r="Z20" s="29"/>
      <c r="AA20" s="279"/>
      <c r="AB20" s="279"/>
      <c r="AC20" s="710"/>
      <c r="AD20" s="711"/>
      <c r="AE20" s="30"/>
      <c r="AF20" s="28"/>
      <c r="AH20" s="29"/>
      <c r="AI20" s="279"/>
      <c r="AJ20" s="279"/>
      <c r="AK20" s="710"/>
      <c r="AL20" s="711"/>
      <c r="AM20" s="30"/>
      <c r="AN20" s="28"/>
    </row>
    <row r="21" spans="2:40" ht="140.25" customHeight="1" x14ac:dyDescent="0.3">
      <c r="B21" s="29"/>
      <c r="C21" s="20"/>
      <c r="D21" s="20"/>
      <c r="E21" s="703"/>
      <c r="F21" s="704"/>
      <c r="G21" s="30"/>
      <c r="H21" s="28"/>
      <c r="J21" s="29"/>
      <c r="K21" s="279"/>
      <c r="L21" s="279"/>
      <c r="M21" s="653" t="s">
        <v>764</v>
      </c>
      <c r="N21" s="654"/>
      <c r="O21" s="30"/>
      <c r="P21" s="28"/>
      <c r="R21" s="29"/>
      <c r="S21" s="279"/>
      <c r="T21" s="279"/>
      <c r="U21" s="712"/>
      <c r="V21" s="713"/>
      <c r="W21" s="30"/>
      <c r="X21" s="28"/>
      <c r="Z21" s="29"/>
      <c r="AA21" s="279"/>
      <c r="AB21" s="279"/>
      <c r="AC21" s="712"/>
      <c r="AD21" s="713"/>
      <c r="AE21" s="30"/>
      <c r="AF21" s="28"/>
      <c r="AH21" s="29"/>
      <c r="AI21" s="279"/>
      <c r="AJ21" s="279"/>
      <c r="AK21" s="712"/>
      <c r="AL21" s="713"/>
      <c r="AM21" s="30"/>
      <c r="AN21" s="28"/>
    </row>
    <row r="22" spans="2:40" ht="18" customHeight="1" x14ac:dyDescent="0.3">
      <c r="B22" s="29"/>
      <c r="C22" s="20"/>
      <c r="D22" s="20"/>
      <c r="E22" s="703"/>
      <c r="F22" s="704"/>
      <c r="G22" s="30"/>
      <c r="H22" s="28"/>
      <c r="J22" s="29"/>
      <c r="K22" s="279"/>
      <c r="L22" s="279"/>
      <c r="M22" s="221" t="s">
        <v>765</v>
      </c>
      <c r="N22" s="224">
        <f>SUM(N23:N24)</f>
        <v>3207315</v>
      </c>
      <c r="O22" s="30"/>
      <c r="P22" s="28"/>
      <c r="R22" s="29"/>
      <c r="S22" s="279"/>
      <c r="T22" s="279"/>
      <c r="U22" s="221"/>
      <c r="V22" s="224"/>
      <c r="W22" s="30"/>
      <c r="X22" s="28"/>
      <c r="Z22" s="29"/>
      <c r="AA22" s="279"/>
      <c r="AB22" s="279"/>
      <c r="AC22" s="221"/>
      <c r="AD22" s="224"/>
      <c r="AE22" s="30"/>
      <c r="AF22" s="28"/>
      <c r="AH22" s="29"/>
      <c r="AI22" s="279"/>
      <c r="AJ22" s="279"/>
      <c r="AK22" s="221"/>
      <c r="AL22" s="224"/>
      <c r="AM22" s="30"/>
      <c r="AN22" s="28"/>
    </row>
    <row r="23" spans="2:40" ht="18" customHeight="1" x14ac:dyDescent="0.3">
      <c r="B23" s="29"/>
      <c r="C23" s="20"/>
      <c r="D23" s="20"/>
      <c r="E23" s="703"/>
      <c r="F23" s="704"/>
      <c r="G23" s="30"/>
      <c r="H23" s="28"/>
      <c r="J23" s="29"/>
      <c r="K23" s="279"/>
      <c r="L23" s="279"/>
      <c r="M23" s="222" t="s">
        <v>766</v>
      </c>
      <c r="N23" s="216">
        <v>2861609</v>
      </c>
      <c r="O23" s="30"/>
      <c r="P23" s="28"/>
      <c r="R23" s="29"/>
      <c r="S23" s="279"/>
      <c r="T23" s="279"/>
      <c r="U23" s="222"/>
      <c r="V23" s="216"/>
      <c r="W23" s="30"/>
      <c r="X23" s="28"/>
      <c r="Z23" s="29"/>
      <c r="AA23" s="279"/>
      <c r="AB23" s="279"/>
      <c r="AC23" s="222"/>
      <c r="AD23" s="216"/>
      <c r="AE23" s="30"/>
      <c r="AF23" s="28"/>
      <c r="AH23" s="29"/>
      <c r="AI23" s="279"/>
      <c r="AJ23" s="279"/>
      <c r="AK23" s="222"/>
      <c r="AL23" s="216"/>
      <c r="AM23" s="30"/>
      <c r="AN23" s="28"/>
    </row>
    <row r="24" spans="2:40" ht="18" customHeight="1" thickBot="1" x14ac:dyDescent="0.35">
      <c r="B24" s="29"/>
      <c r="C24" s="20"/>
      <c r="D24" s="20"/>
      <c r="E24" s="705"/>
      <c r="F24" s="706"/>
      <c r="G24" s="30"/>
      <c r="H24" s="28"/>
      <c r="J24" s="29"/>
      <c r="K24" s="279"/>
      <c r="L24" s="279"/>
      <c r="M24" s="223" t="s">
        <v>767</v>
      </c>
      <c r="N24" s="218">
        <v>345706</v>
      </c>
      <c r="O24" s="30"/>
      <c r="P24" s="28"/>
      <c r="R24" s="29"/>
      <c r="S24" s="279"/>
      <c r="T24" s="279"/>
      <c r="U24" s="223"/>
      <c r="V24" s="218"/>
      <c r="W24" s="30"/>
      <c r="X24" s="28"/>
      <c r="Z24" s="29"/>
      <c r="AA24" s="279"/>
      <c r="AB24" s="279"/>
      <c r="AC24" s="223"/>
      <c r="AD24" s="218"/>
      <c r="AE24" s="30"/>
      <c r="AF24" s="28"/>
      <c r="AH24" s="29"/>
      <c r="AI24" s="279"/>
      <c r="AJ24" s="279"/>
      <c r="AK24" s="223"/>
      <c r="AL24" s="218"/>
      <c r="AM24" s="30"/>
      <c r="AN24" s="28"/>
    </row>
    <row r="25" spans="2:40" ht="14.5" customHeight="1" x14ac:dyDescent="0.3">
      <c r="B25" s="29"/>
      <c r="C25" s="20"/>
      <c r="D25" s="20"/>
      <c r="E25" s="30"/>
      <c r="F25" s="30"/>
      <c r="G25" s="30"/>
      <c r="H25" s="28"/>
      <c r="J25" s="29"/>
      <c r="K25" s="279"/>
      <c r="L25" s="279"/>
      <c r="M25" s="219"/>
      <c r="N25" s="220"/>
      <c r="O25" s="30"/>
      <c r="P25" s="28"/>
      <c r="R25" s="29"/>
      <c r="S25" s="279"/>
      <c r="T25" s="279"/>
      <c r="U25" s="219"/>
      <c r="V25" s="220"/>
      <c r="W25" s="30"/>
      <c r="X25" s="28"/>
      <c r="Z25" s="29"/>
      <c r="AA25" s="279"/>
      <c r="AB25" s="279"/>
      <c r="AC25" s="219"/>
      <c r="AD25" s="220"/>
      <c r="AE25" s="30"/>
      <c r="AF25" s="28"/>
      <c r="AH25" s="29"/>
      <c r="AI25" s="279"/>
      <c r="AJ25" s="279"/>
      <c r="AK25" s="219"/>
      <c r="AL25" s="220"/>
      <c r="AM25" s="30"/>
      <c r="AN25" s="28"/>
    </row>
    <row r="26" spans="2:40" ht="18.75" customHeight="1" x14ac:dyDescent="0.3">
      <c r="B26" s="29"/>
      <c r="C26" s="646" t="s">
        <v>282</v>
      </c>
      <c r="D26" s="646"/>
      <c r="E26" s="198"/>
      <c r="F26" s="198"/>
      <c r="G26" s="30"/>
      <c r="H26" s="28"/>
      <c r="J26" s="29"/>
      <c r="K26" s="646" t="s">
        <v>282</v>
      </c>
      <c r="L26" s="646"/>
      <c r="M26" s="198"/>
      <c r="N26" s="198"/>
      <c r="O26" s="30"/>
      <c r="P26" s="28"/>
      <c r="R26" s="29"/>
      <c r="S26" s="646" t="s">
        <v>282</v>
      </c>
      <c r="T26" s="646"/>
      <c r="U26" s="198"/>
      <c r="V26" s="198"/>
      <c r="W26" s="30"/>
      <c r="X26" s="28"/>
      <c r="Z26" s="29"/>
      <c r="AA26" s="646" t="s">
        <v>282</v>
      </c>
      <c r="AB26" s="646"/>
      <c r="AC26" s="198"/>
      <c r="AD26" s="198"/>
      <c r="AE26" s="30"/>
      <c r="AF26" s="28"/>
      <c r="AH26" s="29"/>
      <c r="AI26" s="646" t="s">
        <v>282</v>
      </c>
      <c r="AJ26" s="646"/>
      <c r="AK26" s="198"/>
      <c r="AL26" s="198"/>
      <c r="AM26" s="30"/>
      <c r="AN26" s="28"/>
    </row>
    <row r="27" spans="2:40" ht="15" customHeight="1" x14ac:dyDescent="0.3">
      <c r="B27" s="29"/>
      <c r="C27" s="667" t="s">
        <v>281</v>
      </c>
      <c r="D27" s="667"/>
      <c r="E27" s="667"/>
      <c r="F27" s="667"/>
      <c r="G27" s="667"/>
      <c r="H27" s="28"/>
      <c r="J27" s="29"/>
      <c r="K27" s="667" t="s">
        <v>281</v>
      </c>
      <c r="L27" s="667"/>
      <c r="M27" s="667"/>
      <c r="N27" s="667"/>
      <c r="O27" s="667"/>
      <c r="P27" s="28"/>
      <c r="R27" s="29"/>
      <c r="S27" s="667" t="s">
        <v>281</v>
      </c>
      <c r="T27" s="667"/>
      <c r="U27" s="667"/>
      <c r="V27" s="667"/>
      <c r="W27" s="667"/>
      <c r="X27" s="28"/>
      <c r="Z27" s="29"/>
      <c r="AA27" s="667" t="s">
        <v>281</v>
      </c>
      <c r="AB27" s="667"/>
      <c r="AC27" s="667"/>
      <c r="AD27" s="667"/>
      <c r="AE27" s="667"/>
      <c r="AF27" s="28"/>
      <c r="AH27" s="29"/>
      <c r="AI27" s="667" t="s">
        <v>281</v>
      </c>
      <c r="AJ27" s="667"/>
      <c r="AK27" s="667"/>
      <c r="AL27" s="667"/>
      <c r="AM27" s="667"/>
      <c r="AN27" s="28"/>
    </row>
    <row r="28" spans="2:40" ht="15" customHeight="1" thickBot="1" x14ac:dyDescent="0.35">
      <c r="B28" s="29"/>
      <c r="C28" s="198"/>
      <c r="D28" s="198"/>
      <c r="E28" s="198"/>
      <c r="F28" s="198"/>
      <c r="G28" s="198"/>
      <c r="H28" s="28"/>
      <c r="J28" s="29"/>
      <c r="K28" s="198"/>
      <c r="L28" s="198"/>
      <c r="M28" s="198"/>
      <c r="N28" s="198"/>
      <c r="O28" s="198"/>
      <c r="P28" s="28"/>
      <c r="R28" s="29"/>
      <c r="S28" s="198"/>
      <c r="T28" s="198"/>
      <c r="U28" s="198"/>
      <c r="V28" s="198"/>
      <c r="W28" s="198"/>
      <c r="X28" s="28"/>
      <c r="Z28" s="29"/>
      <c r="AA28" s="198"/>
      <c r="AB28" s="198"/>
      <c r="AC28" s="198"/>
      <c r="AD28" s="198"/>
      <c r="AE28" s="198"/>
      <c r="AF28" s="28"/>
      <c r="AH28" s="29"/>
      <c r="AI28" s="198"/>
      <c r="AJ28" s="198"/>
      <c r="AK28" s="198"/>
      <c r="AL28" s="198"/>
      <c r="AM28" s="198"/>
      <c r="AN28" s="28"/>
    </row>
    <row r="29" spans="2:40" ht="18" customHeight="1" x14ac:dyDescent="0.3">
      <c r="B29" s="29"/>
      <c r="C29" s="198"/>
      <c r="D29" s="198"/>
      <c r="E29" s="211" t="s">
        <v>750</v>
      </c>
      <c r="F29" s="212" t="s">
        <v>751</v>
      </c>
      <c r="G29" s="198"/>
      <c r="H29" s="28"/>
      <c r="J29" s="29"/>
      <c r="K29" s="198"/>
      <c r="L29" s="198"/>
      <c r="M29" s="211" t="s">
        <v>750</v>
      </c>
      <c r="N29" s="212" t="s">
        <v>751</v>
      </c>
      <c r="O29" s="198"/>
      <c r="P29" s="28"/>
      <c r="R29" s="29"/>
      <c r="S29" s="198"/>
      <c r="T29" s="198"/>
      <c r="U29" s="211"/>
      <c r="V29" s="212"/>
      <c r="W29" s="198"/>
      <c r="X29" s="28"/>
      <c r="Z29" s="29"/>
      <c r="AA29" s="198"/>
      <c r="AB29" s="198"/>
      <c r="AC29" s="211"/>
      <c r="AD29" s="212"/>
      <c r="AE29" s="198"/>
      <c r="AF29" s="28"/>
      <c r="AH29" s="29"/>
      <c r="AI29" s="198"/>
      <c r="AJ29" s="198"/>
      <c r="AK29" s="211"/>
      <c r="AL29" s="212"/>
      <c r="AM29" s="198"/>
      <c r="AN29" s="28"/>
    </row>
    <row r="30" spans="2:40" ht="18" customHeight="1" x14ac:dyDescent="0.3">
      <c r="B30" s="29"/>
      <c r="C30" s="198"/>
      <c r="D30" s="198"/>
      <c r="E30" s="225" t="s">
        <v>768</v>
      </c>
      <c r="F30" s="232">
        <f>SUM(F32,F35)</f>
        <v>476039.34</v>
      </c>
      <c r="G30" s="198"/>
      <c r="H30" s="28"/>
      <c r="J30" s="29"/>
      <c r="K30" s="198"/>
      <c r="L30" s="198"/>
      <c r="M30" s="225" t="s">
        <v>768</v>
      </c>
      <c r="N30" s="232">
        <f>SUM(N31,N36)</f>
        <v>795382.71</v>
      </c>
      <c r="O30" s="198"/>
      <c r="P30" s="28"/>
      <c r="R30" s="29"/>
      <c r="S30" s="198"/>
      <c r="T30" s="198"/>
      <c r="U30" s="225"/>
      <c r="V30" s="232"/>
      <c r="W30" s="198"/>
      <c r="X30" s="28"/>
      <c r="Z30" s="29"/>
      <c r="AA30" s="198"/>
      <c r="AB30" s="198"/>
      <c r="AC30" s="225"/>
      <c r="AD30" s="232"/>
      <c r="AE30" s="198"/>
      <c r="AF30" s="28"/>
      <c r="AH30" s="29"/>
      <c r="AI30" s="198"/>
      <c r="AJ30" s="198"/>
      <c r="AK30" s="225"/>
      <c r="AL30" s="232"/>
      <c r="AM30" s="198"/>
      <c r="AN30" s="28"/>
    </row>
    <row r="31" spans="2:40" ht="18" customHeight="1" x14ac:dyDescent="0.3">
      <c r="B31" s="29"/>
      <c r="C31" s="198"/>
      <c r="D31" s="198"/>
      <c r="E31" s="226" t="s">
        <v>769</v>
      </c>
      <c r="F31" s="214">
        <f>SUM(F32,F35)</f>
        <v>476039.34</v>
      </c>
      <c r="G31" s="198"/>
      <c r="H31" s="28"/>
      <c r="J31" s="29"/>
      <c r="K31" s="198"/>
      <c r="L31" s="198"/>
      <c r="M31" s="226" t="s">
        <v>769</v>
      </c>
      <c r="N31" s="214">
        <f>SUM(N32,N35)</f>
        <v>476039.34</v>
      </c>
      <c r="O31" s="198"/>
      <c r="P31" s="28"/>
      <c r="R31" s="29"/>
      <c r="S31" s="198"/>
      <c r="T31" s="198"/>
      <c r="U31" s="226"/>
      <c r="V31" s="214"/>
      <c r="W31" s="198"/>
      <c r="X31" s="28"/>
      <c r="Z31" s="29"/>
      <c r="AA31" s="198"/>
      <c r="AB31" s="198"/>
      <c r="AC31" s="226"/>
      <c r="AD31" s="214"/>
      <c r="AE31" s="198"/>
      <c r="AF31" s="28"/>
      <c r="AH31" s="29"/>
      <c r="AI31" s="198"/>
      <c r="AJ31" s="198"/>
      <c r="AK31" s="226"/>
      <c r="AL31" s="214"/>
      <c r="AM31" s="198"/>
      <c r="AN31" s="28"/>
    </row>
    <row r="32" spans="2:40" ht="18" customHeight="1" x14ac:dyDescent="0.3">
      <c r="B32" s="29"/>
      <c r="C32" s="198"/>
      <c r="D32" s="198"/>
      <c r="E32" s="227" t="s">
        <v>770</v>
      </c>
      <c r="F32" s="228">
        <f>SUM(F33:F34)</f>
        <v>472622.09</v>
      </c>
      <c r="G32" s="198"/>
      <c r="H32" s="28"/>
      <c r="J32" s="29"/>
      <c r="K32" s="198"/>
      <c r="L32" s="198"/>
      <c r="M32" s="227" t="s">
        <v>770</v>
      </c>
      <c r="N32" s="228">
        <f>SUM(N33:N34)</f>
        <v>472622.09</v>
      </c>
      <c r="O32" s="198"/>
      <c r="P32" s="28"/>
      <c r="R32" s="29"/>
      <c r="S32" s="198"/>
      <c r="T32" s="198"/>
      <c r="U32" s="227"/>
      <c r="V32" s="228"/>
      <c r="W32" s="198"/>
      <c r="X32" s="28"/>
      <c r="Z32" s="29"/>
      <c r="AA32" s="198"/>
      <c r="AB32" s="198"/>
      <c r="AC32" s="227"/>
      <c r="AD32" s="228"/>
      <c r="AE32" s="198"/>
      <c r="AF32" s="28"/>
      <c r="AH32" s="29"/>
      <c r="AI32" s="198"/>
      <c r="AJ32" s="198"/>
      <c r="AK32" s="227"/>
      <c r="AL32" s="228"/>
      <c r="AM32" s="198"/>
      <c r="AN32" s="28"/>
    </row>
    <row r="33" spans="2:40" ht="18" customHeight="1" x14ac:dyDescent="0.3">
      <c r="B33" s="29"/>
      <c r="C33" s="198"/>
      <c r="D33" s="198"/>
      <c r="E33" s="229" t="s">
        <v>771</v>
      </c>
      <c r="F33" s="216">
        <v>451161.53</v>
      </c>
      <c r="G33" s="198"/>
      <c r="H33" s="28"/>
      <c r="J33" s="29"/>
      <c r="K33" s="198"/>
      <c r="L33" s="198"/>
      <c r="M33" s="229" t="s">
        <v>771</v>
      </c>
      <c r="N33" s="216">
        <v>451161.53</v>
      </c>
      <c r="O33" s="198"/>
      <c r="P33" s="28"/>
      <c r="R33" s="29"/>
      <c r="S33" s="198"/>
      <c r="T33" s="198"/>
      <c r="U33" s="229"/>
      <c r="V33" s="216"/>
      <c r="W33" s="198"/>
      <c r="X33" s="28"/>
      <c r="Z33" s="29"/>
      <c r="AA33" s="198"/>
      <c r="AB33" s="198"/>
      <c r="AC33" s="229"/>
      <c r="AD33" s="216"/>
      <c r="AE33" s="198"/>
      <c r="AF33" s="28"/>
      <c r="AH33" s="29"/>
      <c r="AI33" s="198"/>
      <c r="AJ33" s="198"/>
      <c r="AK33" s="229"/>
      <c r="AL33" s="216"/>
      <c r="AM33" s="198"/>
      <c r="AN33" s="28"/>
    </row>
    <row r="34" spans="2:40" ht="18" customHeight="1" x14ac:dyDescent="0.3">
      <c r="B34" s="29"/>
      <c r="C34" s="198"/>
      <c r="D34" s="198"/>
      <c r="E34" s="229" t="s">
        <v>772</v>
      </c>
      <c r="F34" s="216">
        <v>21460.560000000001</v>
      </c>
      <c r="G34" s="198"/>
      <c r="H34" s="28"/>
      <c r="J34" s="29"/>
      <c r="K34" s="198"/>
      <c r="L34" s="198"/>
      <c r="M34" s="229" t="s">
        <v>772</v>
      </c>
      <c r="N34" s="216">
        <v>21460.560000000001</v>
      </c>
      <c r="O34" s="198"/>
      <c r="P34" s="28"/>
      <c r="R34" s="29"/>
      <c r="S34" s="198"/>
      <c r="T34" s="198"/>
      <c r="U34" s="229"/>
      <c r="V34" s="216"/>
      <c r="W34" s="198"/>
      <c r="X34" s="28"/>
      <c r="Z34" s="29"/>
      <c r="AA34" s="198"/>
      <c r="AB34" s="198"/>
      <c r="AC34" s="229"/>
      <c r="AD34" s="216"/>
      <c r="AE34" s="198"/>
      <c r="AF34" s="28"/>
      <c r="AH34" s="29"/>
      <c r="AI34" s="198"/>
      <c r="AJ34" s="198"/>
      <c r="AK34" s="229"/>
      <c r="AL34" s="216"/>
      <c r="AM34" s="198"/>
      <c r="AN34" s="28"/>
    </row>
    <row r="35" spans="2:40" ht="18" customHeight="1" thickBot="1" x14ac:dyDescent="0.35">
      <c r="B35" s="29"/>
      <c r="C35" s="198"/>
      <c r="D35" s="198"/>
      <c r="E35" s="230" t="s">
        <v>773</v>
      </c>
      <c r="F35" s="231">
        <v>3417.25</v>
      </c>
      <c r="G35" s="198"/>
      <c r="H35" s="28"/>
      <c r="J35" s="29"/>
      <c r="K35" s="198"/>
      <c r="L35" s="198"/>
      <c r="M35" s="227" t="s">
        <v>773</v>
      </c>
      <c r="N35" s="228">
        <v>3417.25</v>
      </c>
      <c r="O35" s="198"/>
      <c r="P35" s="28"/>
      <c r="R35" s="29"/>
      <c r="S35" s="198"/>
      <c r="T35" s="198"/>
      <c r="U35" s="227"/>
      <c r="V35" s="228"/>
      <c r="W35" s="198"/>
      <c r="X35" s="28"/>
      <c r="Z35" s="29"/>
      <c r="AA35" s="198"/>
      <c r="AB35" s="198"/>
      <c r="AC35" s="227"/>
      <c r="AD35" s="228"/>
      <c r="AE35" s="198"/>
      <c r="AF35" s="28"/>
      <c r="AH35" s="29"/>
      <c r="AI35" s="198"/>
      <c r="AJ35" s="198"/>
      <c r="AK35" s="227"/>
      <c r="AL35" s="228"/>
      <c r="AM35" s="198"/>
      <c r="AN35" s="28"/>
    </row>
    <row r="36" spans="2:40" ht="18" customHeight="1" x14ac:dyDescent="0.3">
      <c r="B36" s="29"/>
      <c r="C36" s="198"/>
      <c r="D36" s="198"/>
      <c r="E36" s="198"/>
      <c r="F36" s="198"/>
      <c r="G36" s="198"/>
      <c r="H36" s="28"/>
      <c r="J36" s="29"/>
      <c r="K36" s="198"/>
      <c r="L36" s="198"/>
      <c r="M36" s="226" t="s">
        <v>774</v>
      </c>
      <c r="N36" s="214">
        <f>SUM(N37,N40)</f>
        <v>319343.37</v>
      </c>
      <c r="O36" s="198"/>
      <c r="P36" s="28"/>
      <c r="R36" s="29"/>
      <c r="S36" s="198"/>
      <c r="T36" s="198"/>
      <c r="U36" s="226"/>
      <c r="V36" s="214"/>
      <c r="W36" s="198"/>
      <c r="X36" s="28"/>
      <c r="Z36" s="29"/>
      <c r="AA36" s="198"/>
      <c r="AB36" s="198"/>
      <c r="AC36" s="226"/>
      <c r="AD36" s="214"/>
      <c r="AE36" s="198"/>
      <c r="AF36" s="28"/>
      <c r="AH36" s="29"/>
      <c r="AI36" s="198"/>
      <c r="AJ36" s="198"/>
      <c r="AK36" s="226"/>
      <c r="AL36" s="214"/>
      <c r="AM36" s="198"/>
      <c r="AN36" s="28"/>
    </row>
    <row r="37" spans="2:40" ht="18" customHeight="1" x14ac:dyDescent="0.3">
      <c r="B37" s="29"/>
      <c r="C37" s="198"/>
      <c r="D37" s="198"/>
      <c r="E37" s="198"/>
      <c r="F37" s="198"/>
      <c r="G37" s="198"/>
      <c r="H37" s="28"/>
      <c r="J37" s="29"/>
      <c r="K37" s="198"/>
      <c r="L37" s="198"/>
      <c r="M37" s="227" t="s">
        <v>770</v>
      </c>
      <c r="N37" s="228">
        <f>SUM(N38:N39)</f>
        <v>315310.46999999997</v>
      </c>
      <c r="O37" s="198"/>
      <c r="P37" s="28"/>
      <c r="R37" s="29"/>
      <c r="S37" s="198"/>
      <c r="T37" s="198"/>
      <c r="U37" s="227"/>
      <c r="V37" s="228"/>
      <c r="W37" s="198"/>
      <c r="X37" s="28"/>
      <c r="Z37" s="29"/>
      <c r="AA37" s="198"/>
      <c r="AB37" s="198"/>
      <c r="AC37" s="227"/>
      <c r="AD37" s="228"/>
      <c r="AE37" s="198"/>
      <c r="AF37" s="28"/>
      <c r="AH37" s="29"/>
      <c r="AI37" s="198"/>
      <c r="AJ37" s="198"/>
      <c r="AK37" s="227"/>
      <c r="AL37" s="228"/>
      <c r="AM37" s="198"/>
      <c r="AN37" s="28"/>
    </row>
    <row r="38" spans="2:40" ht="18" customHeight="1" x14ac:dyDescent="0.3">
      <c r="B38" s="29"/>
      <c r="C38" s="198"/>
      <c r="D38" s="198"/>
      <c r="E38" s="198"/>
      <c r="F38" s="198"/>
      <c r="G38" s="198"/>
      <c r="H38" s="28"/>
      <c r="J38" s="29"/>
      <c r="K38" s="198"/>
      <c r="L38" s="198"/>
      <c r="M38" s="229" t="s">
        <v>771</v>
      </c>
      <c r="N38" s="216">
        <v>302266.17</v>
      </c>
      <c r="O38" s="198"/>
      <c r="P38" s="28"/>
      <c r="R38" s="29"/>
      <c r="S38" s="198"/>
      <c r="T38" s="198"/>
      <c r="U38" s="229"/>
      <c r="V38" s="216"/>
      <c r="W38" s="198"/>
      <c r="X38" s="28"/>
      <c r="Z38" s="29"/>
      <c r="AA38" s="198"/>
      <c r="AB38" s="198"/>
      <c r="AC38" s="229"/>
      <c r="AD38" s="216"/>
      <c r="AE38" s="198"/>
      <c r="AF38" s="28"/>
      <c r="AH38" s="29"/>
      <c r="AI38" s="198"/>
      <c r="AJ38" s="198"/>
      <c r="AK38" s="229"/>
      <c r="AL38" s="216"/>
      <c r="AM38" s="198"/>
      <c r="AN38" s="28"/>
    </row>
    <row r="39" spans="2:40" ht="18" customHeight="1" x14ac:dyDescent="0.3">
      <c r="B39" s="29"/>
      <c r="C39" s="198"/>
      <c r="D39" s="198"/>
      <c r="E39" s="198"/>
      <c r="F39" s="198"/>
      <c r="G39" s="198"/>
      <c r="H39" s="28"/>
      <c r="J39" s="29"/>
      <c r="K39" s="198"/>
      <c r="L39" s="198"/>
      <c r="M39" s="229" t="s">
        <v>772</v>
      </c>
      <c r="N39" s="216">
        <v>13044.3</v>
      </c>
      <c r="O39" s="198"/>
      <c r="P39" s="28"/>
      <c r="R39" s="29"/>
      <c r="S39" s="198"/>
      <c r="T39" s="198"/>
      <c r="U39" s="229"/>
      <c r="V39" s="216"/>
      <c r="W39" s="198"/>
      <c r="X39" s="28"/>
      <c r="Z39" s="29"/>
      <c r="AA39" s="198"/>
      <c r="AB39" s="198"/>
      <c r="AC39" s="229"/>
      <c r="AD39" s="216"/>
      <c r="AE39" s="198"/>
      <c r="AF39" s="28"/>
      <c r="AH39" s="29"/>
      <c r="AI39" s="198"/>
      <c r="AJ39" s="198"/>
      <c r="AK39" s="229"/>
      <c r="AL39" s="216"/>
      <c r="AM39" s="198"/>
      <c r="AN39" s="28"/>
    </row>
    <row r="40" spans="2:40" ht="18" customHeight="1" thickBot="1" x14ac:dyDescent="0.35">
      <c r="B40" s="29"/>
      <c r="C40" s="198"/>
      <c r="D40" s="198"/>
      <c r="E40" s="198"/>
      <c r="F40" s="198"/>
      <c r="G40" s="198"/>
      <c r="H40" s="28"/>
      <c r="J40" s="29"/>
      <c r="K40" s="198"/>
      <c r="L40" s="198"/>
      <c r="M40" s="230" t="s">
        <v>773</v>
      </c>
      <c r="N40" s="231">
        <v>4032.9</v>
      </c>
      <c r="O40" s="198"/>
      <c r="P40" s="28"/>
      <c r="R40" s="29"/>
      <c r="S40" s="198"/>
      <c r="T40" s="198"/>
      <c r="U40" s="230"/>
      <c r="V40" s="231"/>
      <c r="W40" s="198"/>
      <c r="X40" s="28"/>
      <c r="Z40" s="29"/>
      <c r="AA40" s="198"/>
      <c r="AB40" s="198"/>
      <c r="AC40" s="230"/>
      <c r="AD40" s="231"/>
      <c r="AE40" s="198"/>
      <c r="AF40" s="28"/>
      <c r="AH40" s="29"/>
      <c r="AI40" s="198"/>
      <c r="AJ40" s="198"/>
      <c r="AK40" s="230"/>
      <c r="AL40" s="231"/>
      <c r="AM40" s="198"/>
      <c r="AN40" s="28"/>
    </row>
    <row r="41" spans="2:40" ht="18" customHeight="1" x14ac:dyDescent="0.3">
      <c r="B41" s="29"/>
      <c r="C41" s="198"/>
      <c r="D41" s="198"/>
      <c r="E41" s="198"/>
      <c r="F41" s="198"/>
      <c r="G41" s="198"/>
      <c r="H41" s="28"/>
      <c r="J41" s="29"/>
      <c r="K41" s="198"/>
      <c r="L41" s="198"/>
      <c r="M41" s="281"/>
      <c r="N41" s="282"/>
      <c r="O41" s="198"/>
      <c r="P41" s="28"/>
      <c r="R41" s="29"/>
      <c r="S41" s="198"/>
      <c r="T41" s="198"/>
      <c r="U41" s="281"/>
      <c r="V41" s="282"/>
      <c r="W41" s="198"/>
      <c r="X41" s="28"/>
      <c r="Z41" s="29"/>
      <c r="AA41" s="198"/>
      <c r="AB41" s="198"/>
      <c r="AC41" s="281"/>
      <c r="AD41" s="282"/>
      <c r="AE41" s="198"/>
      <c r="AF41" s="28"/>
      <c r="AH41" s="29"/>
      <c r="AI41" s="198"/>
      <c r="AJ41" s="198"/>
      <c r="AK41" s="281"/>
      <c r="AL41" s="282"/>
      <c r="AM41" s="198"/>
      <c r="AN41" s="28"/>
    </row>
    <row r="42" spans="2:40" ht="18" customHeight="1" x14ac:dyDescent="0.3">
      <c r="B42" s="29"/>
      <c r="C42" s="646" t="s">
        <v>212</v>
      </c>
      <c r="D42" s="646"/>
      <c r="E42" s="198"/>
      <c r="F42" s="198"/>
      <c r="G42" s="198"/>
      <c r="H42" s="28"/>
      <c r="J42" s="29"/>
      <c r="K42" s="646" t="s">
        <v>212</v>
      </c>
      <c r="L42" s="646"/>
      <c r="M42" s="281"/>
      <c r="N42" s="282"/>
      <c r="O42" s="198"/>
      <c r="P42" s="28"/>
      <c r="R42" s="29"/>
      <c r="S42" s="646" t="s">
        <v>212</v>
      </c>
      <c r="T42" s="646"/>
      <c r="U42" s="281"/>
      <c r="V42" s="282"/>
      <c r="W42" s="198"/>
      <c r="X42" s="28"/>
      <c r="Z42" s="29"/>
      <c r="AA42" s="646" t="s">
        <v>212</v>
      </c>
      <c r="AB42" s="646"/>
      <c r="AC42" s="281"/>
      <c r="AD42" s="282"/>
      <c r="AE42" s="198"/>
      <c r="AF42" s="28"/>
      <c r="AH42" s="29"/>
      <c r="AI42" s="646" t="s">
        <v>212</v>
      </c>
      <c r="AJ42" s="646"/>
      <c r="AK42" s="281"/>
      <c r="AL42" s="282"/>
      <c r="AM42" s="198"/>
      <c r="AN42" s="28"/>
    </row>
    <row r="43" spans="2:40" ht="18" customHeight="1" x14ac:dyDescent="0.3">
      <c r="B43" s="29"/>
      <c r="C43" s="668" t="s">
        <v>866</v>
      </c>
      <c r="D43" s="668"/>
      <c r="E43" s="198"/>
      <c r="F43" s="198"/>
      <c r="G43" s="198"/>
      <c r="H43" s="28"/>
      <c r="J43" s="29"/>
      <c r="K43" s="668" t="s">
        <v>866</v>
      </c>
      <c r="L43" s="668"/>
      <c r="M43" s="281"/>
      <c r="N43" s="282"/>
      <c r="O43" s="198"/>
      <c r="P43" s="28"/>
      <c r="R43" s="29"/>
      <c r="S43" s="668" t="s">
        <v>866</v>
      </c>
      <c r="T43" s="668"/>
      <c r="U43" s="281"/>
      <c r="V43" s="282"/>
      <c r="W43" s="198"/>
      <c r="X43" s="28"/>
      <c r="Z43" s="29"/>
      <c r="AA43" s="668" t="s">
        <v>866</v>
      </c>
      <c r="AB43" s="668"/>
      <c r="AC43" s="281"/>
      <c r="AD43" s="282"/>
      <c r="AE43" s="198"/>
      <c r="AF43" s="28"/>
      <c r="AH43" s="29"/>
      <c r="AI43" s="668" t="s">
        <v>866</v>
      </c>
      <c r="AJ43" s="668"/>
      <c r="AK43" s="281"/>
      <c r="AL43" s="282"/>
      <c r="AM43" s="198"/>
      <c r="AN43" s="28"/>
    </row>
    <row r="44" spans="2:40" ht="18" customHeight="1" thickBot="1" x14ac:dyDescent="0.35">
      <c r="B44" s="29"/>
      <c r="C44" s="668"/>
      <c r="D44" s="668"/>
      <c r="E44" s="198"/>
      <c r="F44" s="198"/>
      <c r="G44" s="198"/>
      <c r="H44" s="28"/>
      <c r="J44" s="29"/>
      <c r="K44" s="668"/>
      <c r="L44" s="668"/>
      <c r="M44" s="281"/>
      <c r="N44" s="282"/>
      <c r="O44" s="198"/>
      <c r="P44" s="28"/>
      <c r="R44" s="29"/>
      <c r="S44" s="698"/>
      <c r="T44" s="698"/>
      <c r="U44" s="281"/>
      <c r="V44" s="282"/>
      <c r="W44" s="198"/>
      <c r="X44" s="28"/>
      <c r="Z44" s="29"/>
      <c r="AA44" s="698"/>
      <c r="AB44" s="698"/>
      <c r="AC44" s="281"/>
      <c r="AD44" s="282"/>
      <c r="AE44" s="198"/>
      <c r="AF44" s="28"/>
      <c r="AH44" s="29"/>
      <c r="AI44" s="698"/>
      <c r="AJ44" s="698"/>
      <c r="AK44" s="281"/>
      <c r="AL44" s="282"/>
      <c r="AM44" s="198"/>
      <c r="AN44" s="28"/>
    </row>
    <row r="45" spans="2:40" ht="18" customHeight="1" x14ac:dyDescent="0.3">
      <c r="B45" s="29"/>
      <c r="C45" s="679" t="s">
        <v>867</v>
      </c>
      <c r="D45" s="674"/>
      <c r="E45" s="674"/>
      <c r="F45" s="674"/>
      <c r="G45" s="675"/>
      <c r="H45" s="28"/>
      <c r="J45" s="29"/>
      <c r="K45" s="673" t="s">
        <v>868</v>
      </c>
      <c r="L45" s="674"/>
      <c r="M45" s="674"/>
      <c r="N45" s="674"/>
      <c r="O45" s="675"/>
      <c r="P45" s="28"/>
      <c r="R45" s="29"/>
      <c r="S45" s="679"/>
      <c r="T45" s="674"/>
      <c r="U45" s="674"/>
      <c r="V45" s="674"/>
      <c r="W45" s="675"/>
      <c r="X45" s="28"/>
      <c r="Z45" s="29"/>
      <c r="AA45" s="679"/>
      <c r="AB45" s="674"/>
      <c r="AC45" s="674"/>
      <c r="AD45" s="674"/>
      <c r="AE45" s="675"/>
      <c r="AF45" s="28"/>
      <c r="AH45" s="29"/>
      <c r="AI45" s="679"/>
      <c r="AJ45" s="674"/>
      <c r="AK45" s="674"/>
      <c r="AL45" s="674"/>
      <c r="AM45" s="675"/>
      <c r="AN45" s="28"/>
    </row>
    <row r="46" spans="2:40" ht="43.5" customHeight="1" thickBot="1" x14ac:dyDescent="0.35">
      <c r="B46" s="29"/>
      <c r="C46" s="676"/>
      <c r="D46" s="677"/>
      <c r="E46" s="677"/>
      <c r="F46" s="677"/>
      <c r="G46" s="678"/>
      <c r="H46" s="28"/>
      <c r="J46" s="29"/>
      <c r="K46" s="676"/>
      <c r="L46" s="677"/>
      <c r="M46" s="677"/>
      <c r="N46" s="677"/>
      <c r="O46" s="678"/>
      <c r="P46" s="28"/>
      <c r="R46" s="29"/>
      <c r="S46" s="676"/>
      <c r="T46" s="677"/>
      <c r="U46" s="677"/>
      <c r="V46" s="677"/>
      <c r="W46" s="678"/>
      <c r="X46" s="28"/>
      <c r="Z46" s="29"/>
      <c r="AA46" s="676"/>
      <c r="AB46" s="677"/>
      <c r="AC46" s="677"/>
      <c r="AD46" s="677"/>
      <c r="AE46" s="678"/>
      <c r="AF46" s="28"/>
      <c r="AH46" s="29"/>
      <c r="AI46" s="676"/>
      <c r="AJ46" s="677"/>
      <c r="AK46" s="677"/>
      <c r="AL46" s="677"/>
      <c r="AM46" s="678"/>
      <c r="AN46" s="28"/>
    </row>
    <row r="47" spans="2:40" ht="15" customHeight="1" thickBot="1" x14ac:dyDescent="0.35">
      <c r="B47" s="29"/>
      <c r="C47" s="201"/>
      <c r="D47" s="201"/>
      <c r="E47" s="30"/>
      <c r="F47" s="30"/>
      <c r="G47" s="30"/>
      <c r="H47" s="28"/>
      <c r="J47" s="29"/>
      <c r="K47" s="201"/>
      <c r="L47" s="201"/>
      <c r="M47" s="30"/>
      <c r="N47" s="30"/>
      <c r="O47" s="30"/>
      <c r="P47" s="28"/>
      <c r="R47" s="29"/>
      <c r="S47" s="201"/>
      <c r="T47" s="201"/>
      <c r="U47" s="30"/>
      <c r="V47" s="30"/>
      <c r="W47" s="30"/>
      <c r="X47" s="28"/>
      <c r="Z47" s="29"/>
      <c r="AA47" s="201"/>
      <c r="AB47" s="201"/>
      <c r="AC47" s="30"/>
      <c r="AD47" s="30"/>
      <c r="AE47" s="30"/>
      <c r="AF47" s="28"/>
      <c r="AH47" s="29"/>
      <c r="AI47" s="201"/>
      <c r="AJ47" s="201"/>
      <c r="AK47" s="30"/>
      <c r="AL47" s="30"/>
      <c r="AM47" s="30"/>
      <c r="AN47" s="28"/>
    </row>
    <row r="48" spans="2:40" ht="18" customHeight="1" thickBot="1" x14ac:dyDescent="0.35">
      <c r="B48" s="29"/>
      <c r="C48" s="646"/>
      <c r="D48" s="646"/>
      <c r="E48" s="262" t="s">
        <v>775</v>
      </c>
      <c r="F48" s="263" t="s">
        <v>751</v>
      </c>
      <c r="G48" s="30"/>
      <c r="H48" s="28"/>
      <c r="I48" s="12"/>
      <c r="J48" s="29"/>
      <c r="K48" s="278"/>
      <c r="L48" s="278"/>
      <c r="M48" s="262" t="s">
        <v>775</v>
      </c>
      <c r="N48" s="263" t="s">
        <v>751</v>
      </c>
      <c r="O48" s="30"/>
      <c r="P48" s="28"/>
      <c r="R48" s="29"/>
      <c r="S48" s="278"/>
      <c r="T48" s="278"/>
      <c r="U48" s="262" t="s">
        <v>775</v>
      </c>
      <c r="V48" s="263" t="s">
        <v>751</v>
      </c>
      <c r="W48" s="30"/>
      <c r="X48" s="28"/>
      <c r="Z48" s="29"/>
      <c r="AA48" s="278"/>
      <c r="AB48" s="278"/>
      <c r="AC48" s="262" t="s">
        <v>775</v>
      </c>
      <c r="AD48" s="263" t="s">
        <v>751</v>
      </c>
      <c r="AE48" s="30"/>
      <c r="AF48" s="28"/>
      <c r="AH48" s="29"/>
      <c r="AI48" s="278"/>
      <c r="AJ48" s="278"/>
      <c r="AK48" s="262" t="s">
        <v>775</v>
      </c>
      <c r="AL48" s="263" t="s">
        <v>751</v>
      </c>
      <c r="AM48" s="30"/>
      <c r="AN48" s="28"/>
    </row>
    <row r="49" spans="2:40" ht="18" customHeight="1" x14ac:dyDescent="0.3">
      <c r="B49" s="29"/>
      <c r="C49" s="646"/>
      <c r="D49" s="646"/>
      <c r="E49" s="264" t="s">
        <v>817</v>
      </c>
      <c r="F49" s="265">
        <f>SUM(F50,F68,F75,F81,F87)</f>
        <v>286029.7418965986</v>
      </c>
      <c r="G49" s="30"/>
      <c r="H49" s="28"/>
      <c r="I49" s="12"/>
      <c r="J49" s="29"/>
      <c r="K49" s="278"/>
      <c r="L49" s="278"/>
      <c r="M49" s="264" t="s">
        <v>817</v>
      </c>
      <c r="N49" s="266">
        <f>SUM(N81,N74,N50)</f>
        <v>702608.64587901509</v>
      </c>
      <c r="O49" s="30"/>
      <c r="P49" s="28"/>
      <c r="R49" s="29"/>
      <c r="S49" s="278"/>
      <c r="T49" s="278"/>
      <c r="U49" s="264"/>
      <c r="V49" s="266"/>
      <c r="W49" s="30"/>
      <c r="X49" s="28"/>
      <c r="Z49" s="29"/>
      <c r="AA49" s="278"/>
      <c r="AB49" s="278"/>
      <c r="AC49" s="264"/>
      <c r="AD49" s="266"/>
      <c r="AE49" s="30"/>
      <c r="AF49" s="28"/>
      <c r="AH49" s="29"/>
      <c r="AI49" s="278"/>
      <c r="AJ49" s="278"/>
      <c r="AK49" s="264"/>
      <c r="AL49" s="266"/>
      <c r="AM49" s="30"/>
      <c r="AN49" s="28"/>
    </row>
    <row r="50" spans="2:40" ht="18" customHeight="1" x14ac:dyDescent="0.3">
      <c r="B50" s="29"/>
      <c r="C50" s="646"/>
      <c r="D50" s="646"/>
      <c r="E50" s="238" t="s">
        <v>766</v>
      </c>
      <c r="F50" s="250">
        <f>SUM(F63:F67,F55,F51)</f>
        <v>22574.031306132922</v>
      </c>
      <c r="G50" s="30"/>
      <c r="H50" s="28"/>
      <c r="I50" s="12"/>
      <c r="J50" s="29"/>
      <c r="K50" s="278"/>
      <c r="L50" s="278"/>
      <c r="M50" s="233" t="s">
        <v>766</v>
      </c>
      <c r="N50" s="234">
        <v>541189.03429988876</v>
      </c>
      <c r="O50" s="30"/>
      <c r="P50" s="28"/>
      <c r="Q50" s="285">
        <f>SUM(F50,N50)</f>
        <v>563763.06560602167</v>
      </c>
      <c r="R50" s="29"/>
      <c r="S50" s="278"/>
      <c r="T50" s="278"/>
      <c r="U50" s="233"/>
      <c r="V50" s="234"/>
      <c r="W50" s="30"/>
      <c r="X50" s="28"/>
      <c r="Z50" s="29"/>
      <c r="AA50" s="278"/>
      <c r="AB50" s="278"/>
      <c r="AC50" s="233"/>
      <c r="AD50" s="234"/>
      <c r="AE50" s="30"/>
      <c r="AF50" s="28"/>
      <c r="AH50" s="29"/>
      <c r="AI50" s="278"/>
      <c r="AJ50" s="278"/>
      <c r="AK50" s="233"/>
      <c r="AL50" s="234"/>
      <c r="AM50" s="30"/>
      <c r="AN50" s="28"/>
    </row>
    <row r="51" spans="2:40" ht="18" customHeight="1" x14ac:dyDescent="0.3">
      <c r="B51" s="29"/>
      <c r="C51" s="646"/>
      <c r="D51" s="646"/>
      <c r="E51" s="241" t="s">
        <v>776</v>
      </c>
      <c r="F51" s="251">
        <f>SUM(F52:F54)</f>
        <v>13619.621931400223</v>
      </c>
      <c r="G51" s="30"/>
      <c r="H51" s="28"/>
      <c r="I51" s="12"/>
      <c r="J51" s="29"/>
      <c r="K51" s="669"/>
      <c r="L51" s="669"/>
      <c r="M51" s="235" t="s">
        <v>776</v>
      </c>
      <c r="N51" s="228">
        <v>429723.80463604478</v>
      </c>
      <c r="O51" s="30"/>
      <c r="P51" s="28"/>
      <c r="R51" s="29"/>
      <c r="S51" s="669"/>
      <c r="T51" s="699"/>
      <c r="U51" s="235"/>
      <c r="V51" s="228"/>
      <c r="W51" s="30"/>
      <c r="X51" s="28"/>
      <c r="Z51" s="29"/>
      <c r="AA51" s="669"/>
      <c r="AB51" s="699"/>
      <c r="AC51" s="235"/>
      <c r="AD51" s="228"/>
      <c r="AE51" s="30"/>
      <c r="AF51" s="28"/>
      <c r="AH51" s="29"/>
      <c r="AI51" s="669"/>
      <c r="AJ51" s="699"/>
      <c r="AK51" s="235"/>
      <c r="AL51" s="228"/>
      <c r="AM51" s="30"/>
      <c r="AN51" s="28"/>
    </row>
    <row r="52" spans="2:40" ht="18" customHeight="1" x14ac:dyDescent="0.3">
      <c r="B52" s="29"/>
      <c r="C52" s="646"/>
      <c r="D52" s="646"/>
      <c r="E52" s="252" t="s">
        <v>777</v>
      </c>
      <c r="F52" s="253">
        <v>2483.192199127534</v>
      </c>
      <c r="G52" s="30"/>
      <c r="H52" s="28"/>
      <c r="I52" s="12"/>
      <c r="J52" s="29"/>
      <c r="K52" s="669"/>
      <c r="L52" s="669"/>
      <c r="M52" s="236" t="s">
        <v>777</v>
      </c>
      <c r="N52" s="216">
        <v>234061.41476349326</v>
      </c>
      <c r="O52" s="30"/>
      <c r="P52" s="28"/>
      <c r="R52" s="29"/>
      <c r="S52" s="669"/>
      <c r="T52" s="699"/>
      <c r="U52" s="236"/>
      <c r="V52" s="216"/>
      <c r="W52" s="30"/>
      <c r="X52" s="28"/>
      <c r="Z52" s="29"/>
      <c r="AA52" s="669"/>
      <c r="AB52" s="699"/>
      <c r="AC52" s="236"/>
      <c r="AD52" s="216"/>
      <c r="AE52" s="30"/>
      <c r="AF52" s="28"/>
      <c r="AH52" s="29"/>
      <c r="AI52" s="669"/>
      <c r="AJ52" s="699"/>
      <c r="AK52" s="236"/>
      <c r="AL52" s="216"/>
      <c r="AM52" s="30"/>
      <c r="AN52" s="28"/>
    </row>
    <row r="53" spans="2:40" ht="18" customHeight="1" x14ac:dyDescent="0.3">
      <c r="B53" s="29"/>
      <c r="C53" s="646"/>
      <c r="D53" s="646"/>
      <c r="E53" s="252" t="s">
        <v>778</v>
      </c>
      <c r="F53" s="253">
        <v>8277.0507227782055</v>
      </c>
      <c r="G53" s="30"/>
      <c r="H53" s="28"/>
      <c r="I53" s="12"/>
      <c r="J53" s="29"/>
      <c r="K53" s="669"/>
      <c r="L53" s="669"/>
      <c r="M53" s="236" t="s">
        <v>778</v>
      </c>
      <c r="N53" s="216">
        <v>62044.820802326569</v>
      </c>
      <c r="O53" s="30"/>
      <c r="P53" s="28"/>
      <c r="R53" s="29"/>
      <c r="S53" s="669"/>
      <c r="T53" s="699"/>
      <c r="U53" s="236"/>
      <c r="V53" s="216"/>
      <c r="W53" s="30"/>
      <c r="X53" s="28"/>
      <c r="Z53" s="29"/>
      <c r="AA53" s="669"/>
      <c r="AB53" s="699"/>
      <c r="AC53" s="236"/>
      <c r="AD53" s="216"/>
      <c r="AE53" s="30"/>
      <c r="AF53" s="28"/>
      <c r="AH53" s="29"/>
      <c r="AI53" s="669"/>
      <c r="AJ53" s="699"/>
      <c r="AK53" s="236"/>
      <c r="AL53" s="216"/>
      <c r="AM53" s="30"/>
      <c r="AN53" s="28"/>
    </row>
    <row r="54" spans="2:40" ht="18" customHeight="1" x14ac:dyDescent="0.3">
      <c r="B54" s="29"/>
      <c r="C54" s="646"/>
      <c r="D54" s="646"/>
      <c r="E54" s="252" t="s">
        <v>779</v>
      </c>
      <c r="F54" s="253">
        <v>2859.3790094944829</v>
      </c>
      <c r="G54" s="30"/>
      <c r="H54" s="28"/>
      <c r="I54" s="12"/>
      <c r="J54" s="29"/>
      <c r="K54" s="669"/>
      <c r="L54" s="669"/>
      <c r="M54" s="236" t="s">
        <v>779</v>
      </c>
      <c r="N54" s="216">
        <v>133617.56907022494</v>
      </c>
      <c r="O54" s="30"/>
      <c r="P54" s="28"/>
      <c r="R54" s="29"/>
      <c r="S54" s="669"/>
      <c r="T54" s="699"/>
      <c r="U54" s="236"/>
      <c r="V54" s="216"/>
      <c r="W54" s="30"/>
      <c r="X54" s="28"/>
      <c r="Z54" s="29"/>
      <c r="AA54" s="669"/>
      <c r="AB54" s="699"/>
      <c r="AC54" s="236"/>
      <c r="AD54" s="216"/>
      <c r="AE54" s="30"/>
      <c r="AF54" s="28"/>
      <c r="AH54" s="29"/>
      <c r="AI54" s="669"/>
      <c r="AJ54" s="699"/>
      <c r="AK54" s="236"/>
      <c r="AL54" s="216"/>
      <c r="AM54" s="30"/>
      <c r="AN54" s="28"/>
    </row>
    <row r="55" spans="2:40" ht="18" customHeight="1" x14ac:dyDescent="0.3">
      <c r="B55" s="29"/>
      <c r="C55" s="646"/>
      <c r="D55" s="646"/>
      <c r="E55" s="241" t="s">
        <v>780</v>
      </c>
      <c r="F55" s="251">
        <f>SUM(F56:F62)</f>
        <v>8954.4093747327006</v>
      </c>
      <c r="G55" s="30"/>
      <c r="H55" s="28"/>
      <c r="I55" s="12"/>
      <c r="J55" s="29"/>
      <c r="K55" s="195"/>
      <c r="L55" s="195"/>
      <c r="M55" s="235" t="s">
        <v>780</v>
      </c>
      <c r="N55" s="228">
        <v>100719.69891369429</v>
      </c>
      <c r="O55" s="30"/>
      <c r="P55" s="28"/>
      <c r="R55" s="29"/>
      <c r="S55" s="195"/>
      <c r="T55" s="195"/>
      <c r="U55" s="235"/>
      <c r="V55" s="228"/>
      <c r="W55" s="30"/>
      <c r="X55" s="28"/>
      <c r="Z55" s="29"/>
      <c r="AA55" s="195"/>
      <c r="AB55" s="195"/>
      <c r="AC55" s="235"/>
      <c r="AD55" s="228"/>
      <c r="AE55" s="30"/>
      <c r="AF55" s="28"/>
      <c r="AH55" s="29"/>
      <c r="AI55" s="195"/>
      <c r="AJ55" s="195"/>
      <c r="AK55" s="235"/>
      <c r="AL55" s="228"/>
      <c r="AM55" s="30"/>
      <c r="AN55" s="28"/>
    </row>
    <row r="56" spans="2:40" ht="18" customHeight="1" x14ac:dyDescent="0.3">
      <c r="B56" s="29"/>
      <c r="C56" s="195"/>
      <c r="D56" s="195"/>
      <c r="E56" s="254" t="s">
        <v>781</v>
      </c>
      <c r="F56" s="253">
        <v>2189.6330510649218</v>
      </c>
      <c r="G56" s="30"/>
      <c r="H56" s="28"/>
      <c r="I56" s="12"/>
      <c r="J56" s="29"/>
      <c r="K56" s="195"/>
      <c r="L56" s="195"/>
      <c r="M56" s="237" t="s">
        <v>781</v>
      </c>
      <c r="N56" s="216">
        <v>7885.0397741852703</v>
      </c>
      <c r="O56" s="30"/>
      <c r="P56" s="28"/>
      <c r="R56" s="29"/>
      <c r="S56" s="195"/>
      <c r="T56" s="195"/>
      <c r="U56" s="237"/>
      <c r="V56" s="216"/>
      <c r="W56" s="30"/>
      <c r="X56" s="28"/>
      <c r="Z56" s="29"/>
      <c r="AA56" s="195"/>
      <c r="AB56" s="195"/>
      <c r="AC56" s="237"/>
      <c r="AD56" s="216"/>
      <c r="AE56" s="30"/>
      <c r="AF56" s="28"/>
      <c r="AH56" s="29"/>
      <c r="AI56" s="195"/>
      <c r="AJ56" s="195"/>
      <c r="AK56" s="237"/>
      <c r="AL56" s="216"/>
      <c r="AM56" s="30"/>
      <c r="AN56" s="28"/>
    </row>
    <row r="57" spans="2:40" ht="18" customHeight="1" x14ac:dyDescent="0.3">
      <c r="B57" s="29"/>
      <c r="C57" s="195"/>
      <c r="D57" s="195"/>
      <c r="E57" s="254" t="s">
        <v>782</v>
      </c>
      <c r="F57" s="253">
        <v>2575.3143443674621</v>
      </c>
      <c r="G57" s="30"/>
      <c r="H57" s="28"/>
      <c r="I57" s="12"/>
      <c r="J57" s="29"/>
      <c r="K57" s="195"/>
      <c r="L57" s="195"/>
      <c r="M57" s="237" t="s">
        <v>782</v>
      </c>
      <c r="N57" s="216">
        <v>4558.549311436147</v>
      </c>
      <c r="O57" s="30"/>
      <c r="P57" s="28"/>
      <c r="R57" s="29"/>
      <c r="S57" s="195"/>
      <c r="T57" s="195"/>
      <c r="U57" s="237"/>
      <c r="V57" s="216"/>
      <c r="W57" s="30"/>
      <c r="X57" s="28"/>
      <c r="Z57" s="29"/>
      <c r="AA57" s="195"/>
      <c r="AB57" s="195"/>
      <c r="AC57" s="237"/>
      <c r="AD57" s="216"/>
      <c r="AE57" s="30"/>
      <c r="AF57" s="28"/>
      <c r="AH57" s="29"/>
      <c r="AI57" s="195"/>
      <c r="AJ57" s="195"/>
      <c r="AK57" s="237"/>
      <c r="AL57" s="216"/>
      <c r="AM57" s="30"/>
      <c r="AN57" s="28"/>
    </row>
    <row r="58" spans="2:40" ht="18" customHeight="1" x14ac:dyDescent="0.3">
      <c r="B58" s="29"/>
      <c r="C58" s="195"/>
      <c r="D58" s="195"/>
      <c r="E58" s="254" t="s">
        <v>783</v>
      </c>
      <c r="F58" s="253">
        <v>1070.3960311350611</v>
      </c>
      <c r="G58" s="30"/>
      <c r="H58" s="28"/>
      <c r="I58" s="12"/>
      <c r="J58" s="29"/>
      <c r="K58" s="195"/>
      <c r="L58" s="195"/>
      <c r="M58" s="237" t="s">
        <v>783</v>
      </c>
      <c r="N58" s="216">
        <v>63083.654092891964</v>
      </c>
      <c r="O58" s="30"/>
      <c r="P58" s="28"/>
      <c r="R58" s="29"/>
      <c r="S58" s="195"/>
      <c r="T58" s="195"/>
      <c r="U58" s="237"/>
      <c r="V58" s="216"/>
      <c r="W58" s="30"/>
      <c r="X58" s="28"/>
      <c r="Z58" s="29"/>
      <c r="AA58" s="195"/>
      <c r="AB58" s="195"/>
      <c r="AC58" s="237"/>
      <c r="AD58" s="216"/>
      <c r="AE58" s="30"/>
      <c r="AF58" s="28"/>
      <c r="AH58" s="29"/>
      <c r="AI58" s="195"/>
      <c r="AJ58" s="195"/>
      <c r="AK58" s="237"/>
      <c r="AL58" s="216"/>
      <c r="AM58" s="30"/>
      <c r="AN58" s="28"/>
    </row>
    <row r="59" spans="2:40" ht="18" customHeight="1" x14ac:dyDescent="0.3">
      <c r="B59" s="29"/>
      <c r="C59" s="195"/>
      <c r="D59" s="195"/>
      <c r="E59" s="254" t="s">
        <v>784</v>
      </c>
      <c r="F59" s="253">
        <v>1070.3960311350611</v>
      </c>
      <c r="G59" s="30"/>
      <c r="H59" s="28"/>
      <c r="I59" s="12"/>
      <c r="J59" s="29"/>
      <c r="K59" s="195"/>
      <c r="L59" s="195"/>
      <c r="M59" s="237" t="s">
        <v>784</v>
      </c>
      <c r="N59" s="216">
        <v>7197.6734240013684</v>
      </c>
      <c r="O59" s="30"/>
      <c r="P59" s="28"/>
      <c r="R59" s="29"/>
      <c r="S59" s="195"/>
      <c r="T59" s="195"/>
      <c r="U59" s="237"/>
      <c r="V59" s="216"/>
      <c r="W59" s="30"/>
      <c r="X59" s="28"/>
      <c r="Z59" s="29"/>
      <c r="AA59" s="195"/>
      <c r="AB59" s="195"/>
      <c r="AC59" s="237"/>
      <c r="AD59" s="216"/>
      <c r="AE59" s="30"/>
      <c r="AF59" s="28"/>
      <c r="AH59" s="29"/>
      <c r="AI59" s="195"/>
      <c r="AJ59" s="195"/>
      <c r="AK59" s="237"/>
      <c r="AL59" s="216"/>
      <c r="AM59" s="30"/>
      <c r="AN59" s="28"/>
    </row>
    <row r="60" spans="2:40" ht="18" customHeight="1" x14ac:dyDescent="0.3">
      <c r="B60" s="29"/>
      <c r="C60" s="195"/>
      <c r="D60" s="195"/>
      <c r="E60" s="254" t="s">
        <v>785</v>
      </c>
      <c r="F60" s="253">
        <v>1070.3960311350611</v>
      </c>
      <c r="G60" s="30"/>
      <c r="H60" s="28"/>
      <c r="I60" s="12"/>
      <c r="J60" s="29"/>
      <c r="K60" s="195"/>
      <c r="L60" s="195"/>
      <c r="M60" s="237" t="s">
        <v>785</v>
      </c>
      <c r="N60" s="216">
        <v>3832.4352065691555</v>
      </c>
      <c r="O60" s="30"/>
      <c r="P60" s="28"/>
      <c r="R60" s="29"/>
      <c r="S60" s="195"/>
      <c r="T60" s="195"/>
      <c r="U60" s="237"/>
      <c r="V60" s="216"/>
      <c r="W60" s="30"/>
      <c r="X60" s="28"/>
      <c r="Z60" s="29"/>
      <c r="AA60" s="195"/>
      <c r="AB60" s="195"/>
      <c r="AC60" s="237"/>
      <c r="AD60" s="216"/>
      <c r="AE60" s="30"/>
      <c r="AF60" s="28"/>
      <c r="AH60" s="29"/>
      <c r="AI60" s="195"/>
      <c r="AJ60" s="195"/>
      <c r="AK60" s="237"/>
      <c r="AL60" s="216"/>
      <c r="AM60" s="30"/>
      <c r="AN60" s="28"/>
    </row>
    <row r="61" spans="2:40" ht="18" customHeight="1" x14ac:dyDescent="0.3">
      <c r="B61" s="29"/>
      <c r="C61" s="195"/>
      <c r="D61" s="195"/>
      <c r="E61" s="254" t="s">
        <v>786</v>
      </c>
      <c r="F61" s="253">
        <v>978.27388589513293</v>
      </c>
      <c r="G61" s="30"/>
      <c r="H61" s="28"/>
      <c r="I61" s="12"/>
      <c r="J61" s="29"/>
      <c r="K61" s="195"/>
      <c r="L61" s="195"/>
      <c r="M61" s="237" t="s">
        <v>786</v>
      </c>
      <c r="N61" s="216">
        <v>14162.347104610382</v>
      </c>
      <c r="O61" s="30"/>
      <c r="P61" s="28"/>
      <c r="R61" s="29"/>
      <c r="S61" s="195"/>
      <c r="T61" s="195"/>
      <c r="U61" s="237"/>
      <c r="V61" s="216"/>
      <c r="W61" s="30"/>
      <c r="X61" s="28"/>
      <c r="Z61" s="29"/>
      <c r="AA61" s="195"/>
      <c r="AB61" s="195"/>
      <c r="AC61" s="237"/>
      <c r="AD61" s="216"/>
      <c r="AE61" s="30"/>
      <c r="AF61" s="28"/>
      <c r="AH61" s="29"/>
      <c r="AI61" s="195"/>
      <c r="AJ61" s="195"/>
      <c r="AK61" s="237"/>
      <c r="AL61" s="216"/>
      <c r="AM61" s="30"/>
      <c r="AN61" s="28"/>
    </row>
    <row r="62" spans="2:40" ht="18" customHeight="1" x14ac:dyDescent="0.3">
      <c r="B62" s="29"/>
      <c r="C62" s="195"/>
      <c r="D62" s="195"/>
      <c r="E62" s="254" t="s">
        <v>787</v>
      </c>
      <c r="F62" s="253">
        <v>0</v>
      </c>
      <c r="G62" s="30"/>
      <c r="H62" s="28"/>
      <c r="I62" s="12"/>
      <c r="J62" s="29"/>
      <c r="K62" s="195"/>
      <c r="L62" s="195"/>
      <c r="M62" s="237" t="s">
        <v>787</v>
      </c>
      <c r="N62" s="216">
        <v>0</v>
      </c>
      <c r="O62" s="30"/>
      <c r="P62" s="28"/>
      <c r="R62" s="29"/>
      <c r="S62" s="195"/>
      <c r="T62" s="195"/>
      <c r="U62" s="237"/>
      <c r="V62" s="216"/>
      <c r="W62" s="30"/>
      <c r="X62" s="28"/>
      <c r="Z62" s="29"/>
      <c r="AA62" s="195"/>
      <c r="AB62" s="195"/>
      <c r="AC62" s="237"/>
      <c r="AD62" s="216"/>
      <c r="AE62" s="30"/>
      <c r="AF62" s="28"/>
      <c r="AH62" s="29"/>
      <c r="AI62" s="195"/>
      <c r="AJ62" s="195"/>
      <c r="AK62" s="237"/>
      <c r="AL62" s="216"/>
      <c r="AM62" s="30"/>
      <c r="AN62" s="28"/>
    </row>
    <row r="63" spans="2:40" ht="18" customHeight="1" x14ac:dyDescent="0.3">
      <c r="B63" s="29"/>
      <c r="C63" s="195"/>
      <c r="D63" s="195"/>
      <c r="E63" s="241" t="s">
        <v>788</v>
      </c>
      <c r="F63" s="251">
        <v>0</v>
      </c>
      <c r="G63" s="30"/>
      <c r="H63" s="28"/>
      <c r="I63" s="12"/>
      <c r="J63" s="29"/>
      <c r="K63" s="195"/>
      <c r="L63" s="195"/>
      <c r="M63" s="235" t="s">
        <v>788</v>
      </c>
      <c r="N63" s="228">
        <v>4596.9549225900264</v>
      </c>
      <c r="O63" s="30"/>
      <c r="P63" s="28"/>
      <c r="R63" s="29"/>
      <c r="S63" s="195"/>
      <c r="T63" s="195"/>
      <c r="U63" s="235"/>
      <c r="V63" s="228"/>
      <c r="W63" s="30"/>
      <c r="X63" s="28"/>
      <c r="Z63" s="29"/>
      <c r="AA63" s="195"/>
      <c r="AB63" s="195"/>
      <c r="AC63" s="235"/>
      <c r="AD63" s="228"/>
      <c r="AE63" s="30"/>
      <c r="AF63" s="28"/>
      <c r="AH63" s="29"/>
      <c r="AI63" s="195"/>
      <c r="AJ63" s="195"/>
      <c r="AK63" s="235"/>
      <c r="AL63" s="228"/>
      <c r="AM63" s="30"/>
      <c r="AN63" s="28"/>
    </row>
    <row r="64" spans="2:40" ht="18" customHeight="1" x14ac:dyDescent="0.3">
      <c r="B64" s="29"/>
      <c r="C64" s="195"/>
      <c r="D64" s="195"/>
      <c r="E64" s="241" t="s">
        <v>811</v>
      </c>
      <c r="F64" s="251">
        <v>0</v>
      </c>
      <c r="G64" s="30"/>
      <c r="H64" s="28"/>
      <c r="I64" s="12"/>
      <c r="J64" s="29"/>
      <c r="K64" s="195"/>
      <c r="L64" s="195"/>
      <c r="M64" s="237" t="s">
        <v>789</v>
      </c>
      <c r="N64" s="216">
        <v>0</v>
      </c>
      <c r="O64" s="30"/>
      <c r="P64" s="28"/>
      <c r="R64" s="29"/>
      <c r="S64" s="195"/>
      <c r="T64" s="195"/>
      <c r="U64" s="237"/>
      <c r="V64" s="216"/>
      <c r="W64" s="30"/>
      <c r="X64" s="28"/>
      <c r="Z64" s="29"/>
      <c r="AA64" s="195"/>
      <c r="AB64" s="195"/>
      <c r="AC64" s="237"/>
      <c r="AD64" s="216"/>
      <c r="AE64" s="30"/>
      <c r="AF64" s="28"/>
      <c r="AH64" s="29"/>
      <c r="AI64" s="195"/>
      <c r="AJ64" s="195"/>
      <c r="AK64" s="237"/>
      <c r="AL64" s="216"/>
      <c r="AM64" s="30"/>
      <c r="AN64" s="28"/>
    </row>
    <row r="65" spans="2:40" ht="18" customHeight="1" x14ac:dyDescent="0.3">
      <c r="B65" s="29"/>
      <c r="C65" s="195"/>
      <c r="D65" s="195"/>
      <c r="E65" s="241" t="s">
        <v>812</v>
      </c>
      <c r="F65" s="251">
        <v>0</v>
      </c>
      <c r="G65" s="30"/>
      <c r="H65" s="28"/>
      <c r="I65" s="284"/>
      <c r="J65" s="29"/>
      <c r="K65" s="195"/>
      <c r="L65" s="195"/>
      <c r="M65" s="237" t="s">
        <v>790</v>
      </c>
      <c r="N65" s="216">
        <v>0</v>
      </c>
      <c r="O65" s="30"/>
      <c r="P65" s="28"/>
      <c r="Q65" s="285"/>
      <c r="R65" s="29"/>
      <c r="S65" s="195"/>
      <c r="T65" s="195"/>
      <c r="U65" s="237"/>
      <c r="V65" s="216"/>
      <c r="W65" s="30"/>
      <c r="X65" s="28"/>
      <c r="Z65" s="29"/>
      <c r="AA65" s="195"/>
      <c r="AB65" s="195"/>
      <c r="AC65" s="237"/>
      <c r="AD65" s="216"/>
      <c r="AE65" s="30"/>
      <c r="AF65" s="28"/>
      <c r="AH65" s="29"/>
      <c r="AI65" s="195"/>
      <c r="AJ65" s="195"/>
      <c r="AK65" s="237"/>
      <c r="AL65" s="216"/>
      <c r="AM65" s="30"/>
      <c r="AN65" s="28"/>
    </row>
    <row r="66" spans="2:40" ht="18" customHeight="1" x14ac:dyDescent="0.3">
      <c r="B66" s="29"/>
      <c r="C66" s="195"/>
      <c r="D66" s="195"/>
      <c r="E66" s="241" t="s">
        <v>813</v>
      </c>
      <c r="F66" s="251">
        <v>0</v>
      </c>
      <c r="G66" s="30"/>
      <c r="H66" s="28"/>
      <c r="I66" s="12"/>
      <c r="J66" s="29"/>
      <c r="K66" s="195"/>
      <c r="L66" s="195"/>
      <c r="M66" s="237" t="s">
        <v>791</v>
      </c>
      <c r="N66" s="216">
        <v>4596.95</v>
      </c>
      <c r="O66" s="30"/>
      <c r="P66" s="28"/>
      <c r="R66" s="29"/>
      <c r="S66" s="195"/>
      <c r="T66" s="195"/>
      <c r="U66" s="237"/>
      <c r="V66" s="216"/>
      <c r="W66" s="30"/>
      <c r="X66" s="28"/>
      <c r="Z66" s="29"/>
      <c r="AA66" s="195"/>
      <c r="AB66" s="195"/>
      <c r="AC66" s="237"/>
      <c r="AD66" s="216"/>
      <c r="AE66" s="30"/>
      <c r="AF66" s="28"/>
      <c r="AH66" s="29"/>
      <c r="AI66" s="195"/>
      <c r="AJ66" s="195"/>
      <c r="AK66" s="237"/>
      <c r="AL66" s="216"/>
      <c r="AM66" s="30"/>
      <c r="AN66" s="28"/>
    </row>
    <row r="67" spans="2:40" ht="18" customHeight="1" x14ac:dyDescent="0.3">
      <c r="B67" s="29"/>
      <c r="C67" s="195"/>
      <c r="D67" s="195"/>
      <c r="E67" s="241" t="s">
        <v>814</v>
      </c>
      <c r="F67" s="251">
        <v>0</v>
      </c>
      <c r="G67" s="30"/>
      <c r="H67" s="28"/>
      <c r="I67" s="12"/>
      <c r="J67" s="29"/>
      <c r="K67" s="195"/>
      <c r="L67" s="195"/>
      <c r="M67" s="237" t="s">
        <v>792</v>
      </c>
      <c r="N67" s="216">
        <v>0</v>
      </c>
      <c r="O67" s="30"/>
      <c r="P67" s="28"/>
      <c r="R67" s="29"/>
      <c r="S67" s="195"/>
      <c r="T67" s="195"/>
      <c r="U67" s="237"/>
      <c r="V67" s="216"/>
      <c r="W67" s="30"/>
      <c r="X67" s="28"/>
      <c r="Z67" s="29"/>
      <c r="AA67" s="195"/>
      <c r="AB67" s="195"/>
      <c r="AC67" s="237"/>
      <c r="AD67" s="216"/>
      <c r="AE67" s="30"/>
      <c r="AF67" s="28"/>
      <c r="AH67" s="29"/>
      <c r="AI67" s="195"/>
      <c r="AJ67" s="195"/>
      <c r="AK67" s="237"/>
      <c r="AL67" s="216"/>
      <c r="AM67" s="30"/>
      <c r="AN67" s="28"/>
    </row>
    <row r="68" spans="2:40" ht="18" customHeight="1" x14ac:dyDescent="0.3">
      <c r="B68" s="29"/>
      <c r="C68" s="195"/>
      <c r="D68" s="195"/>
      <c r="E68" s="238" t="s">
        <v>767</v>
      </c>
      <c r="F68" s="250">
        <f>SUM(F69:F74)</f>
        <v>127845.54791783348</v>
      </c>
      <c r="G68" s="30"/>
      <c r="H68" s="28"/>
      <c r="I68" s="12"/>
      <c r="J68" s="29"/>
      <c r="K68" s="195"/>
      <c r="L68" s="195"/>
      <c r="M68" s="235" t="s">
        <v>793</v>
      </c>
      <c r="N68" s="228">
        <v>6148.5758275596609</v>
      </c>
      <c r="O68" s="30"/>
      <c r="P68" s="28"/>
      <c r="R68" s="29"/>
      <c r="S68" s="195"/>
      <c r="T68" s="195"/>
      <c r="U68" s="235"/>
      <c r="V68" s="228"/>
      <c r="W68" s="30"/>
      <c r="X68" s="28"/>
      <c r="Z68" s="29"/>
      <c r="AA68" s="195"/>
      <c r="AB68" s="195"/>
      <c r="AC68" s="235"/>
      <c r="AD68" s="228"/>
      <c r="AE68" s="30"/>
      <c r="AF68" s="28"/>
      <c r="AH68" s="29"/>
      <c r="AI68" s="195"/>
      <c r="AJ68" s="195"/>
      <c r="AK68" s="235"/>
      <c r="AL68" s="228"/>
      <c r="AM68" s="30"/>
      <c r="AN68" s="28"/>
    </row>
    <row r="69" spans="2:40" ht="18" customHeight="1" x14ac:dyDescent="0.3">
      <c r="B69" s="29"/>
      <c r="C69" s="195"/>
      <c r="D69" s="195"/>
      <c r="E69" s="257" t="s">
        <v>799</v>
      </c>
      <c r="F69" s="251">
        <v>24577.877445675418</v>
      </c>
      <c r="G69" s="30"/>
      <c r="H69" s="28"/>
      <c r="I69" s="12"/>
      <c r="J69" s="29"/>
      <c r="K69" s="195"/>
      <c r="L69" s="195"/>
      <c r="M69" s="237" t="s">
        <v>794</v>
      </c>
      <c r="N69" s="216">
        <v>0</v>
      </c>
      <c r="O69" s="30"/>
      <c r="P69" s="28"/>
      <c r="R69" s="29"/>
      <c r="S69" s="195"/>
      <c r="T69" s="195"/>
      <c r="U69" s="237"/>
      <c r="V69" s="216"/>
      <c r="W69" s="30"/>
      <c r="X69" s="28"/>
      <c r="Z69" s="29"/>
      <c r="AA69" s="195"/>
      <c r="AB69" s="195"/>
      <c r="AC69" s="237"/>
      <c r="AD69" s="216"/>
      <c r="AE69" s="30"/>
      <c r="AF69" s="28"/>
      <c r="AH69" s="29"/>
      <c r="AI69" s="195"/>
      <c r="AJ69" s="195"/>
      <c r="AK69" s="237"/>
      <c r="AL69" s="216"/>
      <c r="AM69" s="30"/>
      <c r="AN69" s="28"/>
    </row>
    <row r="70" spans="2:40" ht="18" customHeight="1" x14ac:dyDescent="0.3">
      <c r="B70" s="29"/>
      <c r="C70" s="195"/>
      <c r="D70" s="195"/>
      <c r="E70" s="241" t="s">
        <v>800</v>
      </c>
      <c r="F70" s="251">
        <v>333.58994098024118</v>
      </c>
      <c r="G70" s="30"/>
      <c r="H70" s="28"/>
      <c r="I70" s="12"/>
      <c r="J70" s="29"/>
      <c r="K70" s="195"/>
      <c r="L70" s="195"/>
      <c r="M70" s="237" t="s">
        <v>795</v>
      </c>
      <c r="N70" s="216">
        <v>0</v>
      </c>
      <c r="O70" s="30"/>
      <c r="P70" s="28"/>
      <c r="R70" s="29"/>
      <c r="S70" s="195"/>
      <c r="T70" s="195"/>
      <c r="U70" s="237"/>
      <c r="V70" s="216"/>
      <c r="W70" s="30"/>
      <c r="X70" s="28"/>
      <c r="Z70" s="29"/>
      <c r="AA70" s="195"/>
      <c r="AB70" s="195"/>
      <c r="AC70" s="237"/>
      <c r="AD70" s="216"/>
      <c r="AE70" s="30"/>
      <c r="AF70" s="28"/>
      <c r="AH70" s="29"/>
      <c r="AI70" s="195"/>
      <c r="AJ70" s="195"/>
      <c r="AK70" s="237"/>
      <c r="AL70" s="216"/>
      <c r="AM70" s="30"/>
      <c r="AN70" s="28"/>
    </row>
    <row r="71" spans="2:40" ht="18" customHeight="1" x14ac:dyDescent="0.3">
      <c r="B71" s="29"/>
      <c r="C71" s="195"/>
      <c r="D71" s="195"/>
      <c r="E71" s="241" t="s">
        <v>801</v>
      </c>
      <c r="F71" s="251">
        <v>25749.03686596527</v>
      </c>
      <c r="G71" s="30"/>
      <c r="H71" s="28"/>
      <c r="I71" s="12"/>
      <c r="J71" s="29"/>
      <c r="K71" s="195"/>
      <c r="L71" s="195"/>
      <c r="M71" s="237" t="s">
        <v>796</v>
      </c>
      <c r="N71" s="216">
        <v>0</v>
      </c>
      <c r="O71" s="30"/>
      <c r="P71" s="28"/>
      <c r="R71" s="29"/>
      <c r="S71" s="195"/>
      <c r="T71" s="195"/>
      <c r="U71" s="237"/>
      <c r="V71" s="216"/>
      <c r="W71" s="30"/>
      <c r="X71" s="28"/>
      <c r="Z71" s="29"/>
      <c r="AA71" s="195"/>
      <c r="AB71" s="195"/>
      <c r="AC71" s="237"/>
      <c r="AD71" s="216"/>
      <c r="AE71" s="30"/>
      <c r="AF71" s="28"/>
      <c r="AH71" s="29"/>
      <c r="AI71" s="195"/>
      <c r="AJ71" s="195"/>
      <c r="AK71" s="237"/>
      <c r="AL71" s="216"/>
      <c r="AM71" s="30"/>
      <c r="AN71" s="28"/>
    </row>
    <row r="72" spans="2:40" ht="18" customHeight="1" x14ac:dyDescent="0.3">
      <c r="B72" s="29"/>
      <c r="C72" s="195"/>
      <c r="D72" s="195"/>
      <c r="E72" s="241" t="s">
        <v>802</v>
      </c>
      <c r="F72" s="251">
        <v>1316.9463690017963</v>
      </c>
      <c r="G72" s="30"/>
      <c r="H72" s="28"/>
      <c r="I72" s="12"/>
      <c r="J72" s="29"/>
      <c r="K72" s="195"/>
      <c r="L72" s="195"/>
      <c r="M72" s="237" t="s">
        <v>797</v>
      </c>
      <c r="N72" s="216">
        <v>6148.58</v>
      </c>
      <c r="O72" s="30"/>
      <c r="P72" s="28"/>
      <c r="R72" s="29"/>
      <c r="S72" s="195"/>
      <c r="T72" s="195"/>
      <c r="U72" s="237"/>
      <c r="V72" s="216"/>
      <c r="W72" s="30"/>
      <c r="X72" s="28"/>
      <c r="Z72" s="29"/>
      <c r="AA72" s="195"/>
      <c r="AB72" s="195"/>
      <c r="AC72" s="237"/>
      <c r="AD72" s="216"/>
      <c r="AE72" s="30"/>
      <c r="AF72" s="28"/>
      <c r="AH72" s="29"/>
      <c r="AI72" s="195"/>
      <c r="AJ72" s="195"/>
      <c r="AK72" s="237"/>
      <c r="AL72" s="216"/>
      <c r="AM72" s="30"/>
      <c r="AN72" s="28"/>
    </row>
    <row r="73" spans="2:40" ht="18" customHeight="1" x14ac:dyDescent="0.3">
      <c r="B73" s="29"/>
      <c r="C73" s="195"/>
      <c r="D73" s="195"/>
      <c r="E73" s="241" t="s">
        <v>803</v>
      </c>
      <c r="F73" s="251">
        <v>20861.70729621076</v>
      </c>
      <c r="G73" s="30"/>
      <c r="H73" s="28"/>
      <c r="I73" s="12"/>
      <c r="J73" s="29"/>
      <c r="K73" s="195"/>
      <c r="L73" s="195"/>
      <c r="M73" s="237" t="s">
        <v>798</v>
      </c>
      <c r="N73" s="216">
        <v>0</v>
      </c>
      <c r="O73" s="30"/>
      <c r="P73" s="28"/>
      <c r="R73" s="29"/>
      <c r="S73" s="195"/>
      <c r="T73" s="195"/>
      <c r="U73" s="237"/>
      <c r="V73" s="216"/>
      <c r="W73" s="30"/>
      <c r="X73" s="28"/>
      <c r="Z73" s="29"/>
      <c r="AA73" s="195"/>
      <c r="AB73" s="195"/>
      <c r="AC73" s="237"/>
      <c r="AD73" s="216"/>
      <c r="AE73" s="30"/>
      <c r="AF73" s="28"/>
      <c r="AH73" s="29"/>
      <c r="AI73" s="195"/>
      <c r="AJ73" s="195"/>
      <c r="AK73" s="237"/>
      <c r="AL73" s="216"/>
      <c r="AM73" s="30"/>
      <c r="AN73" s="28"/>
    </row>
    <row r="74" spans="2:40" ht="18" customHeight="1" x14ac:dyDescent="0.3">
      <c r="B74" s="29"/>
      <c r="C74" s="195"/>
      <c r="D74" s="195"/>
      <c r="E74" s="241" t="s">
        <v>804</v>
      </c>
      <c r="F74" s="251">
        <v>55006.39</v>
      </c>
      <c r="G74" s="30"/>
      <c r="H74" s="28"/>
      <c r="I74" s="12"/>
      <c r="J74" s="29"/>
      <c r="K74" s="195"/>
      <c r="L74" s="195"/>
      <c r="M74" s="238" t="s">
        <v>767</v>
      </c>
      <c r="N74" s="234">
        <f>SUM(N75:N80)</f>
        <v>92053.070889471099</v>
      </c>
      <c r="O74" s="30"/>
      <c r="P74" s="28"/>
      <c r="Q74" s="285">
        <f>SUM(F68,N74)</f>
        <v>219898.61880730459</v>
      </c>
      <c r="R74" s="29"/>
      <c r="S74" s="195"/>
      <c r="T74" s="195"/>
      <c r="U74" s="238"/>
      <c r="V74" s="234"/>
      <c r="W74" s="30"/>
      <c r="X74" s="28"/>
      <c r="Z74" s="29"/>
      <c r="AA74" s="195"/>
      <c r="AB74" s="195"/>
      <c r="AC74" s="238"/>
      <c r="AD74" s="234"/>
      <c r="AE74" s="30"/>
      <c r="AF74" s="28"/>
      <c r="AH74" s="29"/>
      <c r="AI74" s="195"/>
      <c r="AJ74" s="195"/>
      <c r="AK74" s="238"/>
      <c r="AL74" s="234"/>
      <c r="AM74" s="30"/>
      <c r="AN74" s="28"/>
    </row>
    <row r="75" spans="2:40" ht="18" customHeight="1" x14ac:dyDescent="0.3">
      <c r="B75" s="29"/>
      <c r="C75" s="195"/>
      <c r="D75" s="195"/>
      <c r="E75" s="243" t="s">
        <v>805</v>
      </c>
      <c r="F75" s="255">
        <f>SUM(F76:F80)</f>
        <v>95181.44425675676</v>
      </c>
      <c r="G75" s="30"/>
      <c r="H75" s="28"/>
      <c r="I75" s="12"/>
      <c r="J75" s="29"/>
      <c r="K75" s="195"/>
      <c r="L75" s="195"/>
      <c r="M75" s="239" t="s">
        <v>799</v>
      </c>
      <c r="N75" s="216">
        <v>19203.09090961398</v>
      </c>
      <c r="O75" s="30"/>
      <c r="P75" s="28"/>
      <c r="R75" s="29"/>
      <c r="S75" s="195"/>
      <c r="T75" s="195"/>
      <c r="U75" s="239"/>
      <c r="V75" s="216"/>
      <c r="W75" s="30"/>
      <c r="X75" s="28"/>
      <c r="Z75" s="29"/>
      <c r="AA75" s="195"/>
      <c r="AB75" s="195"/>
      <c r="AC75" s="239"/>
      <c r="AD75" s="216"/>
      <c r="AE75" s="30"/>
      <c r="AF75" s="28"/>
      <c r="AH75" s="29"/>
      <c r="AI75" s="195"/>
      <c r="AJ75" s="195"/>
      <c r="AK75" s="239"/>
      <c r="AL75" s="216"/>
      <c r="AM75" s="30"/>
      <c r="AN75" s="28"/>
    </row>
    <row r="76" spans="2:40" ht="18" customHeight="1" x14ac:dyDescent="0.3">
      <c r="B76" s="29"/>
      <c r="C76" s="195"/>
      <c r="D76" s="195"/>
      <c r="E76" s="244" t="s">
        <v>806</v>
      </c>
      <c r="F76" s="242">
        <v>48849.697454542933</v>
      </c>
      <c r="G76" s="30"/>
      <c r="H76" s="28"/>
      <c r="I76" s="12"/>
      <c r="J76" s="29"/>
      <c r="K76" s="195"/>
      <c r="L76" s="195"/>
      <c r="M76" s="240" t="s">
        <v>800</v>
      </c>
      <c r="N76" s="216">
        <v>4569.2100538599643</v>
      </c>
      <c r="O76" s="30"/>
      <c r="P76" s="28"/>
      <c r="R76" s="29"/>
      <c r="S76" s="195"/>
      <c r="T76" s="195"/>
      <c r="U76" s="240"/>
      <c r="V76" s="216"/>
      <c r="W76" s="30"/>
      <c r="X76" s="28"/>
      <c r="Z76" s="29"/>
      <c r="AA76" s="195"/>
      <c r="AB76" s="195"/>
      <c r="AC76" s="240"/>
      <c r="AD76" s="216"/>
      <c r="AE76" s="30"/>
      <c r="AF76" s="28"/>
      <c r="AH76" s="29"/>
      <c r="AI76" s="195"/>
      <c r="AJ76" s="195"/>
      <c r="AK76" s="240"/>
      <c r="AL76" s="216"/>
      <c r="AM76" s="30"/>
      <c r="AN76" s="28"/>
    </row>
    <row r="77" spans="2:40" ht="18" customHeight="1" x14ac:dyDescent="0.3">
      <c r="B77" s="29"/>
      <c r="C77" s="195"/>
      <c r="D77" s="195"/>
      <c r="E77" s="244" t="s">
        <v>807</v>
      </c>
      <c r="F77" s="242">
        <v>2038.67537809693</v>
      </c>
      <c r="G77" s="30"/>
      <c r="H77" s="28"/>
      <c r="I77" s="12"/>
      <c r="J77" s="29"/>
      <c r="K77" s="195"/>
      <c r="L77" s="195"/>
      <c r="M77" s="240" t="s">
        <v>801</v>
      </c>
      <c r="N77" s="216">
        <v>7707.7924954591772</v>
      </c>
      <c r="O77" s="30"/>
      <c r="P77" s="28"/>
      <c r="R77" s="29"/>
      <c r="S77" s="195"/>
      <c r="T77" s="195"/>
      <c r="U77" s="240"/>
      <c r="V77" s="216"/>
      <c r="W77" s="30"/>
      <c r="X77" s="28"/>
      <c r="Z77" s="29"/>
      <c r="AA77" s="195"/>
      <c r="AB77" s="195"/>
      <c r="AC77" s="240"/>
      <c r="AD77" s="216"/>
      <c r="AE77" s="30"/>
      <c r="AF77" s="28"/>
      <c r="AH77" s="29"/>
      <c r="AI77" s="195"/>
      <c r="AJ77" s="195"/>
      <c r="AK77" s="240"/>
      <c r="AL77" s="216"/>
      <c r="AM77" s="30"/>
      <c r="AN77" s="28"/>
    </row>
    <row r="78" spans="2:40" ht="18" customHeight="1" x14ac:dyDescent="0.3">
      <c r="B78" s="29"/>
      <c r="C78" s="20"/>
      <c r="D78" s="20"/>
      <c r="E78" s="244" t="s">
        <v>808</v>
      </c>
      <c r="F78" s="242">
        <v>19800.840641798201</v>
      </c>
      <c r="G78" s="30"/>
      <c r="H78" s="28"/>
      <c r="I78" s="12"/>
      <c r="J78" s="29"/>
      <c r="K78" s="20"/>
      <c r="L78" s="20"/>
      <c r="M78" s="240" t="s">
        <v>802</v>
      </c>
      <c r="N78" s="216">
        <v>9408.3456790123455</v>
      </c>
      <c r="O78" s="30"/>
      <c r="P78" s="28"/>
      <c r="R78" s="29"/>
      <c r="S78" s="20"/>
      <c r="T78" s="20"/>
      <c r="U78" s="240"/>
      <c r="V78" s="216"/>
      <c r="W78" s="30"/>
      <c r="X78" s="28"/>
      <c r="Z78" s="29"/>
      <c r="AA78" s="20"/>
      <c r="AB78" s="20"/>
      <c r="AC78" s="240"/>
      <c r="AD78" s="216"/>
      <c r="AE78" s="30"/>
      <c r="AF78" s="28"/>
      <c r="AH78" s="29"/>
      <c r="AI78" s="20"/>
      <c r="AJ78" s="20"/>
      <c r="AK78" s="240"/>
      <c r="AL78" s="216"/>
      <c r="AM78" s="30"/>
      <c r="AN78" s="28"/>
    </row>
    <row r="79" spans="2:40" ht="18" customHeight="1" x14ac:dyDescent="0.3">
      <c r="B79" s="29"/>
      <c r="C79" s="20"/>
      <c r="D79" s="20"/>
      <c r="E79" s="244" t="s">
        <v>809</v>
      </c>
      <c r="F79" s="242">
        <v>17118.230782318704</v>
      </c>
      <c r="G79" s="30"/>
      <c r="H79" s="28"/>
      <c r="I79" s="12"/>
      <c r="J79" s="29"/>
      <c r="K79" s="20"/>
      <c r="L79" s="20"/>
      <c r="M79" s="240" t="s">
        <v>803</v>
      </c>
      <c r="N79" s="216">
        <v>1916.6317515256401</v>
      </c>
      <c r="O79" s="30"/>
      <c r="P79" s="28"/>
      <c r="R79" s="29"/>
      <c r="S79" s="20"/>
      <c r="T79" s="20"/>
      <c r="U79" s="240"/>
      <c r="V79" s="216"/>
      <c r="W79" s="30"/>
      <c r="X79" s="28"/>
      <c r="Z79" s="29"/>
      <c r="AA79" s="20"/>
      <c r="AB79" s="20"/>
      <c r="AC79" s="240"/>
      <c r="AD79" s="216"/>
      <c r="AE79" s="30"/>
      <c r="AF79" s="28"/>
      <c r="AH79" s="29"/>
      <c r="AI79" s="20"/>
      <c r="AJ79" s="20"/>
      <c r="AK79" s="240"/>
      <c r="AL79" s="216"/>
      <c r="AM79" s="30"/>
      <c r="AN79" s="28"/>
    </row>
    <row r="80" spans="2:40" ht="18" customHeight="1" x14ac:dyDescent="0.3">
      <c r="B80" s="29"/>
      <c r="C80" s="20"/>
      <c r="D80" s="20"/>
      <c r="E80" s="244" t="s">
        <v>810</v>
      </c>
      <c r="F80" s="242">
        <v>7374</v>
      </c>
      <c r="G80" s="30"/>
      <c r="H80" s="28"/>
      <c r="I80" s="12"/>
      <c r="J80" s="29"/>
      <c r="K80" s="20"/>
      <c r="L80" s="20"/>
      <c r="M80" s="241" t="s">
        <v>804</v>
      </c>
      <c r="N80" s="242">
        <v>49248</v>
      </c>
      <c r="O80" s="30"/>
      <c r="P80" s="28"/>
      <c r="R80" s="29"/>
      <c r="S80" s="20"/>
      <c r="T80" s="20"/>
      <c r="U80" s="241"/>
      <c r="V80" s="242"/>
      <c r="W80" s="30"/>
      <c r="X80" s="28"/>
      <c r="Z80" s="29"/>
      <c r="AA80" s="20"/>
      <c r="AB80" s="20"/>
      <c r="AC80" s="241"/>
      <c r="AD80" s="242"/>
      <c r="AE80" s="30"/>
      <c r="AF80" s="28"/>
      <c r="AH80" s="29"/>
      <c r="AI80" s="20"/>
      <c r="AJ80" s="20"/>
      <c r="AK80" s="241"/>
      <c r="AL80" s="242"/>
      <c r="AM80" s="30"/>
      <c r="AN80" s="28"/>
    </row>
    <row r="81" spans="2:40" ht="28" x14ac:dyDescent="0.3">
      <c r="B81" s="29"/>
      <c r="C81" s="20"/>
      <c r="D81" s="20"/>
      <c r="E81" s="221" t="s">
        <v>815</v>
      </c>
      <c r="F81" s="255">
        <f>SUM(F82:F86)</f>
        <v>3416.9999999999995</v>
      </c>
      <c r="G81" s="30"/>
      <c r="H81" s="28"/>
      <c r="I81" s="12"/>
      <c r="J81" s="29"/>
      <c r="K81" s="20"/>
      <c r="L81" s="20"/>
      <c r="M81" s="243" t="s">
        <v>805</v>
      </c>
      <c r="N81" s="234">
        <f>SUM(N82:N86)</f>
        <v>69366.540689655172</v>
      </c>
      <c r="O81" s="30"/>
      <c r="P81" s="28"/>
      <c r="Q81" s="285">
        <f>SUM(F75,F81,F87,N81)</f>
        <v>204976.7033622874</v>
      </c>
      <c r="R81" s="29"/>
      <c r="S81" s="20"/>
      <c r="T81" s="20"/>
      <c r="U81" s="243"/>
      <c r="V81" s="234"/>
      <c r="W81" s="30"/>
      <c r="X81" s="28"/>
      <c r="Z81" s="29"/>
      <c r="AA81" s="20"/>
      <c r="AB81" s="20"/>
      <c r="AC81" s="243"/>
      <c r="AD81" s="234"/>
      <c r="AE81" s="30"/>
      <c r="AF81" s="28"/>
      <c r="AH81" s="29"/>
      <c r="AI81" s="20"/>
      <c r="AJ81" s="20"/>
      <c r="AK81" s="243"/>
      <c r="AL81" s="234"/>
      <c r="AM81" s="30"/>
      <c r="AN81" s="28"/>
    </row>
    <row r="82" spans="2:40" ht="18" customHeight="1" x14ac:dyDescent="0.3">
      <c r="B82" s="29"/>
      <c r="C82" s="20"/>
      <c r="D82" s="20"/>
      <c r="E82" s="244" t="s">
        <v>806</v>
      </c>
      <c r="F82" s="242">
        <v>2533.2079508624834</v>
      </c>
      <c r="G82" s="30"/>
      <c r="H82" s="28"/>
      <c r="I82" s="12"/>
      <c r="J82" s="29"/>
      <c r="K82" s="20"/>
      <c r="L82" s="20"/>
      <c r="M82" s="244" t="s">
        <v>806</v>
      </c>
      <c r="N82" s="242">
        <v>38252.449655172422</v>
      </c>
      <c r="O82" s="30"/>
      <c r="P82" s="28"/>
      <c r="R82" s="29"/>
      <c r="S82" s="20"/>
      <c r="T82" s="20"/>
      <c r="U82" s="244"/>
      <c r="V82" s="242"/>
      <c r="W82" s="30"/>
      <c r="X82" s="28"/>
      <c r="Z82" s="29"/>
      <c r="AA82" s="20"/>
      <c r="AB82" s="20"/>
      <c r="AC82" s="244"/>
      <c r="AD82" s="242"/>
      <c r="AE82" s="30"/>
      <c r="AF82" s="28"/>
      <c r="AH82" s="29"/>
      <c r="AI82" s="20"/>
      <c r="AJ82" s="20"/>
      <c r="AK82" s="244"/>
      <c r="AL82" s="242"/>
      <c r="AM82" s="30"/>
      <c r="AN82" s="28"/>
    </row>
    <row r="83" spans="2:40" ht="18" customHeight="1" x14ac:dyDescent="0.3">
      <c r="B83" s="29"/>
      <c r="C83" s="20"/>
      <c r="D83" s="20"/>
      <c r="E83" s="244" t="s">
        <v>807</v>
      </c>
      <c r="F83" s="242">
        <v>178.08391244361042</v>
      </c>
      <c r="G83" s="30"/>
      <c r="H83" s="28"/>
      <c r="I83" s="12"/>
      <c r="J83" s="29"/>
      <c r="K83" s="20"/>
      <c r="L83" s="20"/>
      <c r="M83" s="244" t="s">
        <v>807</v>
      </c>
      <c r="N83" s="242">
        <v>0</v>
      </c>
      <c r="O83" s="30"/>
      <c r="P83" s="28"/>
      <c r="R83" s="29"/>
      <c r="S83" s="20"/>
      <c r="T83" s="20"/>
      <c r="U83" s="244"/>
      <c r="V83" s="242"/>
      <c r="W83" s="30"/>
      <c r="X83" s="28"/>
      <c r="Z83" s="29"/>
      <c r="AA83" s="20"/>
      <c r="AB83" s="20"/>
      <c r="AC83" s="244"/>
      <c r="AD83" s="242"/>
      <c r="AE83" s="30"/>
      <c r="AF83" s="28"/>
      <c r="AH83" s="29"/>
      <c r="AI83" s="20"/>
      <c r="AJ83" s="20"/>
      <c r="AK83" s="244"/>
      <c r="AL83" s="242"/>
      <c r="AM83" s="30"/>
      <c r="AN83" s="28"/>
    </row>
    <row r="84" spans="2:40" ht="18" customHeight="1" x14ac:dyDescent="0.3">
      <c r="B84" s="29"/>
      <c r="C84" s="20"/>
      <c r="D84" s="20"/>
      <c r="E84" s="244" t="s">
        <v>808</v>
      </c>
      <c r="F84" s="242">
        <v>62.114594688285756</v>
      </c>
      <c r="G84" s="30"/>
      <c r="H84" s="28"/>
      <c r="I84" s="12"/>
      <c r="J84" s="29"/>
      <c r="K84" s="20"/>
      <c r="L84" s="20"/>
      <c r="M84" s="244" t="s">
        <v>808</v>
      </c>
      <c r="N84" s="242">
        <v>14945.393103448278</v>
      </c>
      <c r="O84" s="30"/>
      <c r="P84" s="28"/>
      <c r="R84" s="29"/>
      <c r="S84" s="20"/>
      <c r="T84" s="20"/>
      <c r="U84" s="244"/>
      <c r="V84" s="242"/>
      <c r="W84" s="30"/>
      <c r="X84" s="28"/>
      <c r="Z84" s="29"/>
      <c r="AA84" s="20"/>
      <c r="AB84" s="20"/>
      <c r="AC84" s="244"/>
      <c r="AD84" s="242"/>
      <c r="AE84" s="30"/>
      <c r="AF84" s="28"/>
      <c r="AH84" s="29"/>
      <c r="AI84" s="20"/>
      <c r="AJ84" s="20"/>
      <c r="AK84" s="244"/>
      <c r="AL84" s="242"/>
      <c r="AM84" s="30"/>
      <c r="AN84" s="28"/>
    </row>
    <row r="85" spans="2:40" ht="18" customHeight="1" x14ac:dyDescent="0.3">
      <c r="B85" s="29"/>
      <c r="C85" s="20"/>
      <c r="D85" s="20"/>
      <c r="E85" s="244" t="s">
        <v>809</v>
      </c>
      <c r="F85" s="242">
        <v>643.59354200562041</v>
      </c>
      <c r="G85" s="30"/>
      <c r="H85" s="28"/>
      <c r="I85" s="12"/>
      <c r="J85" s="29"/>
      <c r="K85" s="20"/>
      <c r="L85" s="20"/>
      <c r="M85" s="244" t="s">
        <v>809</v>
      </c>
      <c r="N85" s="242">
        <v>10679.310344827587</v>
      </c>
      <c r="O85" s="30"/>
      <c r="P85" s="28"/>
      <c r="R85" s="29"/>
      <c r="S85" s="20"/>
      <c r="T85" s="20"/>
      <c r="U85" s="244"/>
      <c r="V85" s="242"/>
      <c r="W85" s="30"/>
      <c r="X85" s="28"/>
      <c r="Z85" s="29"/>
      <c r="AA85" s="20"/>
      <c r="AB85" s="20"/>
      <c r="AC85" s="244"/>
      <c r="AD85" s="242"/>
      <c r="AE85" s="30"/>
      <c r="AF85" s="28"/>
      <c r="AH85" s="29"/>
      <c r="AI85" s="20"/>
      <c r="AJ85" s="20"/>
      <c r="AK85" s="244"/>
      <c r="AL85" s="242"/>
      <c r="AM85" s="30"/>
      <c r="AN85" s="28"/>
    </row>
    <row r="86" spans="2:40" ht="18" customHeight="1" thickBot="1" x14ac:dyDescent="0.35">
      <c r="B86" s="29"/>
      <c r="C86" s="20"/>
      <c r="D86" s="20"/>
      <c r="E86" s="244" t="s">
        <v>810</v>
      </c>
      <c r="F86" s="242">
        <v>0</v>
      </c>
      <c r="G86" s="30"/>
      <c r="H86" s="28"/>
      <c r="I86" s="12"/>
      <c r="J86" s="29"/>
      <c r="K86" s="20"/>
      <c r="L86" s="20"/>
      <c r="M86" s="245" t="s">
        <v>810</v>
      </c>
      <c r="N86" s="246">
        <v>5489.3875862068962</v>
      </c>
      <c r="O86" s="30"/>
      <c r="P86" s="28"/>
      <c r="R86" s="29"/>
      <c r="S86" s="20"/>
      <c r="T86" s="20"/>
      <c r="U86" s="245"/>
      <c r="V86" s="246"/>
      <c r="W86" s="30"/>
      <c r="X86" s="28"/>
      <c r="Z86" s="29"/>
      <c r="AA86" s="20"/>
      <c r="AB86" s="20"/>
      <c r="AC86" s="245"/>
      <c r="AD86" s="246"/>
      <c r="AE86" s="30"/>
      <c r="AF86" s="28"/>
      <c r="AH86" s="29"/>
      <c r="AI86" s="20"/>
      <c r="AJ86" s="20"/>
      <c r="AK86" s="245"/>
      <c r="AL86" s="246"/>
      <c r="AM86" s="30"/>
      <c r="AN86" s="28"/>
    </row>
    <row r="87" spans="2:40" ht="28" x14ac:dyDescent="0.3">
      <c r="B87" s="29"/>
      <c r="C87" s="20"/>
      <c r="D87" s="20"/>
      <c r="E87" s="221" t="s">
        <v>816</v>
      </c>
      <c r="F87" s="255">
        <f>SUM(F88:F92)</f>
        <v>37011.718415875461</v>
      </c>
      <c r="G87" s="30"/>
      <c r="H87" s="28"/>
      <c r="I87" s="12"/>
      <c r="J87" s="29"/>
      <c r="K87" s="20"/>
      <c r="L87" s="20"/>
      <c r="M87" s="258"/>
      <c r="N87" s="259"/>
      <c r="O87" s="30"/>
      <c r="P87" s="28"/>
      <c r="R87" s="29"/>
      <c r="S87" s="20"/>
      <c r="T87" s="20"/>
      <c r="U87" s="258"/>
      <c r="V87" s="259"/>
      <c r="W87" s="30"/>
      <c r="X87" s="28"/>
      <c r="Z87" s="29"/>
      <c r="AA87" s="20"/>
      <c r="AB87" s="20"/>
      <c r="AC87" s="258"/>
      <c r="AD87" s="259"/>
      <c r="AE87" s="30"/>
      <c r="AF87" s="28"/>
      <c r="AH87" s="29"/>
      <c r="AI87" s="20"/>
      <c r="AJ87" s="20"/>
      <c r="AK87" s="258"/>
      <c r="AL87" s="259"/>
      <c r="AM87" s="30"/>
      <c r="AN87" s="28"/>
    </row>
    <row r="88" spans="2:40" ht="18" customHeight="1" x14ac:dyDescent="0.3">
      <c r="B88" s="29"/>
      <c r="C88" s="20"/>
      <c r="D88" s="20"/>
      <c r="E88" s="244" t="s">
        <v>806</v>
      </c>
      <c r="F88" s="242">
        <v>27438.799931571295</v>
      </c>
      <c r="G88" s="30"/>
      <c r="H88" s="28"/>
      <c r="I88" s="12"/>
      <c r="J88" s="29"/>
      <c r="K88" s="20"/>
      <c r="L88" s="20"/>
      <c r="M88" s="258"/>
      <c r="N88" s="259"/>
      <c r="O88" s="30"/>
      <c r="P88" s="28"/>
      <c r="R88" s="29"/>
      <c r="S88" s="20"/>
      <c r="T88" s="20"/>
      <c r="U88" s="258"/>
      <c r="V88" s="259"/>
      <c r="W88" s="30"/>
      <c r="X88" s="28"/>
      <c r="Z88" s="29"/>
      <c r="AA88" s="20"/>
      <c r="AB88" s="20"/>
      <c r="AC88" s="258"/>
      <c r="AD88" s="259"/>
      <c r="AE88" s="30"/>
      <c r="AF88" s="28"/>
      <c r="AH88" s="29"/>
      <c r="AI88" s="20"/>
      <c r="AJ88" s="20"/>
      <c r="AK88" s="258"/>
      <c r="AL88" s="259"/>
      <c r="AM88" s="30"/>
      <c r="AN88" s="28"/>
    </row>
    <row r="89" spans="2:40" ht="18" customHeight="1" x14ac:dyDescent="0.3">
      <c r="B89" s="29"/>
      <c r="C89" s="20"/>
      <c r="D89" s="20"/>
      <c r="E89" s="244" t="s">
        <v>807</v>
      </c>
      <c r="F89" s="242">
        <v>1928.9410657770934</v>
      </c>
      <c r="G89" s="30"/>
      <c r="H89" s="28"/>
      <c r="I89" s="12"/>
      <c r="J89" s="29"/>
      <c r="K89" s="20"/>
      <c r="L89" s="20"/>
      <c r="M89" s="258"/>
      <c r="N89" s="259"/>
      <c r="O89" s="30"/>
      <c r="P89" s="28"/>
      <c r="R89" s="29"/>
      <c r="S89" s="20"/>
      <c r="T89" s="20"/>
      <c r="U89" s="258"/>
      <c r="V89" s="259"/>
      <c r="W89" s="30"/>
      <c r="X89" s="28"/>
      <c r="Z89" s="29"/>
      <c r="AA89" s="20"/>
      <c r="AB89" s="20"/>
      <c r="AC89" s="258"/>
      <c r="AD89" s="259"/>
      <c r="AE89" s="30"/>
      <c r="AF89" s="28"/>
      <c r="AH89" s="29"/>
      <c r="AI89" s="20"/>
      <c r="AJ89" s="20"/>
      <c r="AK89" s="258"/>
      <c r="AL89" s="259"/>
      <c r="AM89" s="30"/>
      <c r="AN89" s="28"/>
    </row>
    <row r="90" spans="2:40" ht="18" customHeight="1" x14ac:dyDescent="0.3">
      <c r="B90" s="29"/>
      <c r="C90" s="20"/>
      <c r="D90" s="20"/>
      <c r="E90" s="244" t="s">
        <v>808</v>
      </c>
      <c r="F90" s="242">
        <v>672.80301086305701</v>
      </c>
      <c r="G90" s="30"/>
      <c r="H90" s="28"/>
      <c r="I90" s="12"/>
      <c r="J90" s="29"/>
      <c r="K90" s="20"/>
      <c r="L90" s="20"/>
      <c r="M90" s="258"/>
      <c r="N90" s="259"/>
      <c r="O90" s="30"/>
      <c r="P90" s="28"/>
      <c r="R90" s="29"/>
      <c r="S90" s="20"/>
      <c r="T90" s="20"/>
      <c r="U90" s="258"/>
      <c r="V90" s="259"/>
      <c r="W90" s="30"/>
      <c r="X90" s="28"/>
      <c r="Z90" s="29"/>
      <c r="AA90" s="20"/>
      <c r="AB90" s="20"/>
      <c r="AC90" s="258"/>
      <c r="AD90" s="259"/>
      <c r="AE90" s="30"/>
      <c r="AF90" s="28"/>
      <c r="AH90" s="29"/>
      <c r="AI90" s="20"/>
      <c r="AJ90" s="20"/>
      <c r="AK90" s="258"/>
      <c r="AL90" s="259"/>
      <c r="AM90" s="30"/>
      <c r="AN90" s="28"/>
    </row>
    <row r="91" spans="2:40" ht="18" customHeight="1" x14ac:dyDescent="0.3">
      <c r="B91" s="29"/>
      <c r="C91" s="20"/>
      <c r="D91" s="20"/>
      <c r="E91" s="244" t="s">
        <v>809</v>
      </c>
      <c r="F91" s="242">
        <v>6971.1744076640143</v>
      </c>
      <c r="G91" s="30"/>
      <c r="H91" s="28"/>
      <c r="I91" s="12"/>
      <c r="J91" s="29"/>
      <c r="K91" s="20"/>
      <c r="L91" s="20"/>
      <c r="M91" s="258"/>
      <c r="N91" s="259"/>
      <c r="O91" s="30"/>
      <c r="P91" s="28"/>
      <c r="R91" s="29"/>
      <c r="S91" s="20"/>
      <c r="T91" s="20"/>
      <c r="U91" s="258"/>
      <c r="V91" s="259"/>
      <c r="W91" s="30"/>
      <c r="X91" s="28"/>
      <c r="Z91" s="29"/>
      <c r="AA91" s="20"/>
      <c r="AB91" s="20"/>
      <c r="AC91" s="258"/>
      <c r="AD91" s="259"/>
      <c r="AE91" s="30"/>
      <c r="AF91" s="28"/>
      <c r="AH91" s="29"/>
      <c r="AI91" s="20"/>
      <c r="AJ91" s="20"/>
      <c r="AK91" s="258"/>
      <c r="AL91" s="259"/>
      <c r="AM91" s="30"/>
      <c r="AN91" s="28"/>
    </row>
    <row r="92" spans="2:40" ht="18" customHeight="1" thickBot="1" x14ac:dyDescent="0.35">
      <c r="B92" s="29"/>
      <c r="C92" s="20"/>
      <c r="D92" s="20"/>
      <c r="E92" s="245" t="s">
        <v>810</v>
      </c>
      <c r="F92" s="246">
        <v>0</v>
      </c>
      <c r="G92" s="30"/>
      <c r="H92" s="28"/>
      <c r="I92" s="12"/>
      <c r="J92" s="29"/>
      <c r="K92" s="20"/>
      <c r="L92" s="20"/>
      <c r="M92" s="258"/>
      <c r="N92" s="259"/>
      <c r="O92" s="30"/>
      <c r="P92" s="28"/>
      <c r="R92" s="29"/>
      <c r="S92" s="20"/>
      <c r="T92" s="20"/>
      <c r="U92" s="258"/>
      <c r="V92" s="259"/>
      <c r="W92" s="30"/>
      <c r="X92" s="28"/>
      <c r="Z92" s="29"/>
      <c r="AA92" s="20"/>
      <c r="AB92" s="20"/>
      <c r="AC92" s="258"/>
      <c r="AD92" s="259"/>
      <c r="AE92" s="30"/>
      <c r="AF92" s="28"/>
      <c r="AH92" s="29"/>
      <c r="AI92" s="20"/>
      <c r="AJ92" s="20"/>
      <c r="AK92" s="258"/>
      <c r="AL92" s="259"/>
      <c r="AM92" s="30"/>
      <c r="AN92" s="28"/>
    </row>
    <row r="93" spans="2:40" x14ac:dyDescent="0.3">
      <c r="B93" s="29"/>
      <c r="C93" s="20"/>
      <c r="D93" s="20"/>
      <c r="E93" s="30"/>
      <c r="F93" s="30"/>
      <c r="G93" s="30"/>
      <c r="H93" s="28"/>
      <c r="I93" s="12"/>
      <c r="J93" s="29"/>
      <c r="K93" s="20"/>
      <c r="L93" s="20"/>
      <c r="M93" s="30"/>
      <c r="N93" s="30"/>
      <c r="O93" s="30"/>
      <c r="P93" s="28"/>
      <c r="R93" s="29"/>
      <c r="S93" s="20"/>
      <c r="T93" s="20"/>
      <c r="U93" s="30"/>
      <c r="V93" s="30"/>
      <c r="W93" s="30"/>
      <c r="X93" s="28"/>
      <c r="Z93" s="29"/>
      <c r="AA93" s="20"/>
      <c r="AB93" s="20"/>
      <c r="AC93" s="30"/>
      <c r="AD93" s="30"/>
      <c r="AE93" s="30"/>
      <c r="AF93" s="28"/>
      <c r="AH93" s="29"/>
      <c r="AI93" s="20"/>
      <c r="AJ93" s="20"/>
      <c r="AK93" s="30"/>
      <c r="AL93" s="30"/>
      <c r="AM93" s="30"/>
      <c r="AN93" s="28"/>
    </row>
    <row r="94" spans="2:40" x14ac:dyDescent="0.3">
      <c r="B94" s="29"/>
      <c r="C94" s="20"/>
      <c r="D94" s="20"/>
      <c r="E94" s="30"/>
      <c r="F94" s="30"/>
      <c r="G94" s="30"/>
      <c r="H94" s="28"/>
      <c r="I94" s="12"/>
      <c r="J94" s="29"/>
      <c r="K94" s="20"/>
      <c r="L94" s="20"/>
      <c r="M94" s="30"/>
      <c r="N94" s="30"/>
      <c r="O94" s="30"/>
      <c r="P94" s="28"/>
      <c r="R94" s="29"/>
      <c r="S94" s="20"/>
      <c r="T94" s="20"/>
      <c r="U94" s="30"/>
      <c r="V94" s="30"/>
      <c r="W94" s="30"/>
      <c r="X94" s="28"/>
      <c r="Z94" s="29"/>
      <c r="AA94" s="20"/>
      <c r="AB94" s="20"/>
      <c r="AC94" s="30"/>
      <c r="AD94" s="30"/>
      <c r="AE94" s="30"/>
      <c r="AF94" s="28"/>
      <c r="AH94" s="29"/>
      <c r="AI94" s="20"/>
      <c r="AJ94" s="20"/>
      <c r="AK94" s="30"/>
      <c r="AL94" s="30"/>
      <c r="AM94" s="30"/>
      <c r="AN94" s="28"/>
    </row>
    <row r="95" spans="2:40" ht="46.5" customHeight="1" thickBot="1" x14ac:dyDescent="0.35">
      <c r="B95" s="29"/>
      <c r="C95" s="646" t="s">
        <v>259</v>
      </c>
      <c r="D95" s="646"/>
      <c r="E95" s="278"/>
      <c r="F95" s="278"/>
      <c r="G95" s="278"/>
      <c r="H95" s="28"/>
      <c r="I95" s="12"/>
      <c r="J95" s="29"/>
      <c r="K95" s="646" t="s">
        <v>259</v>
      </c>
      <c r="L95" s="646"/>
      <c r="M95" s="278"/>
      <c r="N95" s="278"/>
      <c r="O95" s="278"/>
      <c r="P95" s="28"/>
      <c r="R95" s="29"/>
      <c r="S95" s="681" t="s">
        <v>259</v>
      </c>
      <c r="T95" s="681"/>
      <c r="U95" s="278"/>
      <c r="V95" s="278"/>
      <c r="W95" s="278"/>
      <c r="X95" s="28"/>
      <c r="Z95" s="29"/>
      <c r="AA95" s="681" t="s">
        <v>259</v>
      </c>
      <c r="AB95" s="681"/>
      <c r="AC95" s="278"/>
      <c r="AD95" s="278"/>
      <c r="AE95" s="278"/>
      <c r="AF95" s="28"/>
      <c r="AH95" s="29"/>
      <c r="AI95" s="681" t="s">
        <v>259</v>
      </c>
      <c r="AJ95" s="681"/>
      <c r="AK95" s="278"/>
      <c r="AL95" s="278"/>
      <c r="AM95" s="278"/>
      <c r="AN95" s="28"/>
    </row>
    <row r="96" spans="2:40" ht="109.5" customHeight="1" thickBot="1" x14ac:dyDescent="0.35">
      <c r="B96" s="29"/>
      <c r="C96" s="670" t="s">
        <v>836</v>
      </c>
      <c r="D96" s="671"/>
      <c r="E96" s="671"/>
      <c r="F96" s="671"/>
      <c r="G96" s="672"/>
      <c r="H96" s="28"/>
      <c r="I96" s="12"/>
      <c r="J96" s="29"/>
      <c r="K96" s="670" t="s">
        <v>840</v>
      </c>
      <c r="L96" s="671"/>
      <c r="M96" s="671"/>
      <c r="N96" s="671"/>
      <c r="O96" s="672"/>
      <c r="P96" s="28"/>
      <c r="R96" s="29"/>
      <c r="S96" s="670"/>
      <c r="T96" s="671"/>
      <c r="U96" s="671"/>
      <c r="V96" s="671"/>
      <c r="W96" s="672"/>
      <c r="X96" s="28"/>
      <c r="Z96" s="29"/>
      <c r="AA96" s="670"/>
      <c r="AB96" s="671"/>
      <c r="AC96" s="671"/>
      <c r="AD96" s="671"/>
      <c r="AE96" s="672"/>
      <c r="AF96" s="28"/>
      <c r="AH96" s="29"/>
      <c r="AI96" s="670"/>
      <c r="AJ96" s="671"/>
      <c r="AK96" s="671"/>
      <c r="AL96" s="671"/>
      <c r="AM96" s="672"/>
      <c r="AN96" s="28"/>
    </row>
    <row r="97" spans="2:40" ht="18.75" customHeight="1" thickBot="1" x14ac:dyDescent="0.35">
      <c r="B97" s="29"/>
      <c r="C97" s="195"/>
      <c r="D97" s="195"/>
      <c r="E97" s="278"/>
      <c r="F97" s="278"/>
      <c r="G97" s="278"/>
      <c r="H97" s="28"/>
      <c r="I97" s="12"/>
      <c r="J97" s="29"/>
      <c r="K97" s="195"/>
      <c r="L97" s="195"/>
      <c r="M97" s="278"/>
      <c r="N97" s="278"/>
      <c r="O97" s="278"/>
      <c r="P97" s="28"/>
      <c r="R97" s="29"/>
      <c r="S97" s="195"/>
      <c r="T97" s="195"/>
      <c r="U97" s="278"/>
      <c r="V97" s="278"/>
      <c r="W97" s="278"/>
      <c r="X97" s="28"/>
      <c r="Z97" s="29"/>
      <c r="AA97" s="195"/>
      <c r="AB97" s="195"/>
      <c r="AC97" s="278"/>
      <c r="AD97" s="278"/>
      <c r="AE97" s="278"/>
      <c r="AF97" s="28"/>
      <c r="AH97" s="29"/>
      <c r="AI97" s="195"/>
      <c r="AJ97" s="195"/>
      <c r="AK97" s="278"/>
      <c r="AL97" s="278"/>
      <c r="AM97" s="278"/>
      <c r="AN97" s="28"/>
    </row>
    <row r="98" spans="2:40" ht="46.5" customHeight="1" x14ac:dyDescent="0.3">
      <c r="B98" s="29"/>
      <c r="C98" s="668" t="s">
        <v>819</v>
      </c>
      <c r="D98" s="700"/>
      <c r="E98" s="267" t="s">
        <v>775</v>
      </c>
      <c r="F98" s="268" t="s">
        <v>818</v>
      </c>
      <c r="G98" s="68" t="s">
        <v>233</v>
      </c>
      <c r="H98" s="28"/>
      <c r="I98" s="12"/>
      <c r="J98" s="29"/>
      <c r="K98" s="668" t="s">
        <v>819</v>
      </c>
      <c r="L98" s="700"/>
      <c r="M98" s="267" t="s">
        <v>775</v>
      </c>
      <c r="N98" s="268" t="s">
        <v>818</v>
      </c>
      <c r="O98" s="68" t="s">
        <v>233</v>
      </c>
      <c r="P98" s="28"/>
      <c r="R98" s="29"/>
      <c r="S98" s="668" t="s">
        <v>819</v>
      </c>
      <c r="T98" s="700"/>
      <c r="U98" s="267" t="s">
        <v>775</v>
      </c>
      <c r="V98" s="268" t="s">
        <v>818</v>
      </c>
      <c r="W98" s="68" t="s">
        <v>233</v>
      </c>
      <c r="X98" s="28"/>
      <c r="Z98" s="29"/>
      <c r="AA98" s="668" t="s">
        <v>819</v>
      </c>
      <c r="AB98" s="700"/>
      <c r="AC98" s="267" t="s">
        <v>775</v>
      </c>
      <c r="AD98" s="268" t="s">
        <v>818</v>
      </c>
      <c r="AE98" s="68" t="s">
        <v>233</v>
      </c>
      <c r="AF98" s="28"/>
      <c r="AH98" s="29"/>
      <c r="AI98" s="668" t="s">
        <v>819</v>
      </c>
      <c r="AJ98" s="700"/>
      <c r="AK98" s="267" t="s">
        <v>775</v>
      </c>
      <c r="AL98" s="268" t="s">
        <v>818</v>
      </c>
      <c r="AM98" s="68" t="s">
        <v>233</v>
      </c>
      <c r="AN98" s="28"/>
    </row>
    <row r="99" spans="2:40" ht="18" customHeight="1" x14ac:dyDescent="0.3">
      <c r="B99" s="29"/>
      <c r="C99" s="249"/>
      <c r="D99" s="283"/>
      <c r="E99" s="269" t="s">
        <v>839</v>
      </c>
      <c r="F99" s="270">
        <f>SUM(F100,F134,F141)</f>
        <v>4044172.4255224201</v>
      </c>
      <c r="G99" s="271"/>
      <c r="H99" s="28"/>
      <c r="J99" s="29"/>
      <c r="K99" s="668"/>
      <c r="L99" s="700"/>
      <c r="M99" s="269" t="s">
        <v>839</v>
      </c>
      <c r="N99" s="270">
        <f>SUM(N100,N134,N141)</f>
        <v>3223280.2514568991</v>
      </c>
      <c r="O99" s="271">
        <v>45138</v>
      </c>
      <c r="P99" s="28"/>
      <c r="R99" s="29"/>
      <c r="S99" s="668"/>
      <c r="T99" s="700"/>
      <c r="U99" s="269"/>
      <c r="V99" s="270"/>
      <c r="W99" s="271"/>
      <c r="X99" s="28"/>
      <c r="Z99" s="29"/>
      <c r="AA99" s="668"/>
      <c r="AB99" s="700"/>
      <c r="AC99" s="269"/>
      <c r="AD99" s="270"/>
      <c r="AE99" s="271"/>
      <c r="AF99" s="28"/>
      <c r="AH99" s="29"/>
      <c r="AI99" s="668"/>
      <c r="AJ99" s="700"/>
      <c r="AK99" s="269"/>
      <c r="AL99" s="270"/>
      <c r="AM99" s="271"/>
      <c r="AN99" s="28"/>
    </row>
    <row r="100" spans="2:40" ht="18" customHeight="1" x14ac:dyDescent="0.3">
      <c r="B100" s="29"/>
      <c r="C100" s="249"/>
      <c r="D100" s="283"/>
      <c r="E100" s="243" t="s">
        <v>766</v>
      </c>
      <c r="F100" s="272">
        <f>SUM(F101,F105,F113,F118,F124,F127,F131)</f>
        <v>3789484.9686938673</v>
      </c>
      <c r="G100" s="271"/>
      <c r="H100" s="28"/>
      <c r="J100" s="29"/>
      <c r="K100" s="668"/>
      <c r="L100" s="700"/>
      <c r="M100" s="243" t="s">
        <v>766</v>
      </c>
      <c r="N100" s="272">
        <f>SUM(N101,N105,N113,N118,N124,N127,N131)</f>
        <v>2920240.7946283463</v>
      </c>
      <c r="O100" s="271">
        <v>45138</v>
      </c>
      <c r="P100" s="28"/>
      <c r="Q100" s="285">
        <f>SUM(Q50,N100)</f>
        <v>3484003.8602343681</v>
      </c>
      <c r="R100" s="29"/>
      <c r="S100" s="668"/>
      <c r="T100" s="700"/>
      <c r="U100" s="243"/>
      <c r="V100" s="272"/>
      <c r="W100" s="271"/>
      <c r="X100" s="28"/>
      <c r="Z100" s="29"/>
      <c r="AA100" s="668"/>
      <c r="AB100" s="700"/>
      <c r="AC100" s="243"/>
      <c r="AD100" s="272"/>
      <c r="AE100" s="271"/>
      <c r="AF100" s="28"/>
      <c r="AH100" s="29"/>
      <c r="AI100" s="668"/>
      <c r="AJ100" s="700"/>
      <c r="AK100" s="243"/>
      <c r="AL100" s="272"/>
      <c r="AM100" s="271"/>
      <c r="AN100" s="28"/>
    </row>
    <row r="101" spans="2:40" ht="18" customHeight="1" x14ac:dyDescent="0.3">
      <c r="B101" s="29"/>
      <c r="C101" s="278"/>
      <c r="D101" s="278"/>
      <c r="E101" s="235" t="s">
        <v>776</v>
      </c>
      <c r="F101" s="247">
        <f>SUM(F102:F104)</f>
        <v>2270610.3780685998</v>
      </c>
      <c r="G101" s="271">
        <v>44043</v>
      </c>
      <c r="H101" s="28"/>
      <c r="J101" s="29"/>
      <c r="K101" s="668"/>
      <c r="L101" s="700"/>
      <c r="M101" s="235" t="s">
        <v>776</v>
      </c>
      <c r="N101" s="247">
        <f>SUM(N102:N104)</f>
        <v>2140958.9000085532</v>
      </c>
      <c r="O101" s="271">
        <v>44422</v>
      </c>
      <c r="P101" s="28"/>
      <c r="R101" s="29"/>
      <c r="S101" s="668"/>
      <c r="T101" s="700"/>
      <c r="U101" s="235"/>
      <c r="V101" s="247"/>
      <c r="W101" s="271"/>
      <c r="X101" s="28"/>
      <c r="Z101" s="29"/>
      <c r="AA101" s="668"/>
      <c r="AB101" s="700"/>
      <c r="AC101" s="235"/>
      <c r="AD101" s="247"/>
      <c r="AE101" s="271"/>
      <c r="AF101" s="28"/>
      <c r="AH101" s="29"/>
      <c r="AI101" s="668"/>
      <c r="AJ101" s="700"/>
      <c r="AK101" s="235"/>
      <c r="AL101" s="247"/>
      <c r="AM101" s="271"/>
      <c r="AN101" s="28"/>
    </row>
    <row r="102" spans="2:40" ht="18" customHeight="1" x14ac:dyDescent="0.3">
      <c r="B102" s="29"/>
      <c r="C102" s="249"/>
      <c r="D102" s="249"/>
      <c r="E102" s="236" t="s">
        <v>777</v>
      </c>
      <c r="F102" s="248">
        <v>868456.80780087248</v>
      </c>
      <c r="G102" s="271">
        <v>44043</v>
      </c>
      <c r="H102" s="28"/>
      <c r="J102" s="29"/>
      <c r="K102" s="249"/>
      <c r="L102" s="249"/>
      <c r="M102" s="236" t="s">
        <v>777</v>
      </c>
      <c r="N102" s="248">
        <v>1255778.471473783</v>
      </c>
      <c r="O102" s="271">
        <v>44422</v>
      </c>
      <c r="P102" s="28"/>
      <c r="R102" s="29"/>
      <c r="S102" s="249"/>
      <c r="T102" s="249"/>
      <c r="U102" s="236"/>
      <c r="V102" s="248"/>
      <c r="W102" s="271"/>
      <c r="X102" s="28"/>
      <c r="Z102" s="29"/>
      <c r="AA102" s="249"/>
      <c r="AB102" s="249"/>
      <c r="AC102" s="236"/>
      <c r="AD102" s="248"/>
      <c r="AE102" s="271"/>
      <c r="AF102" s="28"/>
      <c r="AH102" s="29"/>
      <c r="AI102" s="249"/>
      <c r="AJ102" s="249"/>
      <c r="AK102" s="236"/>
      <c r="AL102" s="248"/>
      <c r="AM102" s="271"/>
      <c r="AN102" s="28"/>
    </row>
    <row r="103" spans="2:40" ht="18" customHeight="1" x14ac:dyDescent="0.3">
      <c r="B103" s="29"/>
      <c r="C103" s="249"/>
      <c r="D103" s="249"/>
      <c r="E103" s="236" t="s">
        <v>778</v>
      </c>
      <c r="F103" s="248">
        <v>1129610.9492772217</v>
      </c>
      <c r="G103" s="271">
        <v>44043</v>
      </c>
      <c r="H103" s="28"/>
      <c r="J103" s="29"/>
      <c r="K103" s="249"/>
      <c r="L103" s="249"/>
      <c r="M103" s="236" t="s">
        <v>778</v>
      </c>
      <c r="N103" s="248">
        <v>272390.77752117009</v>
      </c>
      <c r="O103" s="271">
        <v>44422</v>
      </c>
      <c r="P103" s="28"/>
      <c r="R103" s="29"/>
      <c r="S103" s="249"/>
      <c r="T103" s="249"/>
      <c r="U103" s="236"/>
      <c r="V103" s="248"/>
      <c r="W103" s="271"/>
      <c r="X103" s="28"/>
      <c r="Z103" s="29"/>
      <c r="AA103" s="249"/>
      <c r="AB103" s="249"/>
      <c r="AC103" s="236"/>
      <c r="AD103" s="248"/>
      <c r="AE103" s="271"/>
      <c r="AF103" s="28"/>
      <c r="AH103" s="29"/>
      <c r="AI103" s="249"/>
      <c r="AJ103" s="249"/>
      <c r="AK103" s="236"/>
      <c r="AL103" s="248"/>
      <c r="AM103" s="271"/>
      <c r="AN103" s="28"/>
    </row>
    <row r="104" spans="2:40" ht="18" customHeight="1" x14ac:dyDescent="0.3">
      <c r="B104" s="29"/>
      <c r="C104" s="249"/>
      <c r="D104" s="249"/>
      <c r="E104" s="236" t="s">
        <v>779</v>
      </c>
      <c r="F104" s="248">
        <v>272542.6209905055</v>
      </c>
      <c r="G104" s="271">
        <v>44043</v>
      </c>
      <c r="H104" s="28"/>
      <c r="J104" s="29"/>
      <c r="K104" s="249"/>
      <c r="L104" s="249"/>
      <c r="M104" s="236" t="s">
        <v>779</v>
      </c>
      <c r="N104" s="248">
        <v>612789.65101360017</v>
      </c>
      <c r="O104" s="271">
        <v>44422</v>
      </c>
      <c r="P104" s="28"/>
      <c r="R104" s="29"/>
      <c r="S104" s="249"/>
      <c r="T104" s="249"/>
      <c r="U104" s="236"/>
      <c r="V104" s="248"/>
      <c r="W104" s="271"/>
      <c r="X104" s="28"/>
      <c r="Z104" s="29"/>
      <c r="AA104" s="249"/>
      <c r="AB104" s="249"/>
      <c r="AC104" s="236"/>
      <c r="AD104" s="248"/>
      <c r="AE104" s="271"/>
      <c r="AF104" s="28"/>
      <c r="AH104" s="29"/>
      <c r="AI104" s="249"/>
      <c r="AJ104" s="249"/>
      <c r="AK104" s="236"/>
      <c r="AL104" s="248"/>
      <c r="AM104" s="271"/>
      <c r="AN104" s="28"/>
    </row>
    <row r="105" spans="2:40" ht="18" customHeight="1" x14ac:dyDescent="0.3">
      <c r="B105" s="29"/>
      <c r="C105" s="249"/>
      <c r="D105" s="249"/>
      <c r="E105" s="235" t="s">
        <v>780</v>
      </c>
      <c r="F105" s="247">
        <f>SUM(F106:F112)</f>
        <v>1477199.5906252675</v>
      </c>
      <c r="G105" s="271">
        <v>44043</v>
      </c>
      <c r="H105" s="28"/>
      <c r="J105" s="29"/>
      <c r="K105" s="249"/>
      <c r="L105" s="249"/>
      <c r="M105" s="235" t="s">
        <v>780</v>
      </c>
      <c r="N105" s="247">
        <f>SUM(N106:N112)</f>
        <v>587192.13155418693</v>
      </c>
      <c r="O105" s="271">
        <v>44422</v>
      </c>
      <c r="P105" s="28"/>
      <c r="R105" s="29"/>
      <c r="S105" s="249"/>
      <c r="T105" s="249"/>
      <c r="U105" s="235"/>
      <c r="V105" s="247"/>
      <c r="W105" s="271"/>
      <c r="X105" s="28"/>
      <c r="Z105" s="29"/>
      <c r="AA105" s="249"/>
      <c r="AB105" s="249"/>
      <c r="AC105" s="235"/>
      <c r="AD105" s="247"/>
      <c r="AE105" s="271"/>
      <c r="AF105" s="28"/>
      <c r="AH105" s="29"/>
      <c r="AI105" s="249"/>
      <c r="AJ105" s="249"/>
      <c r="AK105" s="235"/>
      <c r="AL105" s="247"/>
      <c r="AM105" s="271"/>
      <c r="AN105" s="28"/>
    </row>
    <row r="106" spans="2:40" ht="18" customHeight="1" x14ac:dyDescent="0.3">
      <c r="B106" s="29"/>
      <c r="C106" s="249"/>
      <c r="D106" s="249"/>
      <c r="E106" s="237" t="s">
        <v>781</v>
      </c>
      <c r="F106" s="248">
        <v>399072.36694893509</v>
      </c>
      <c r="G106" s="271">
        <v>44043</v>
      </c>
      <c r="H106" s="28"/>
      <c r="J106" s="29"/>
      <c r="K106" s="249"/>
      <c r="L106" s="249"/>
      <c r="M106" s="237" t="s">
        <v>781</v>
      </c>
      <c r="N106" s="248">
        <v>55402.484817380886</v>
      </c>
      <c r="O106" s="271">
        <v>44422</v>
      </c>
      <c r="P106" s="28"/>
      <c r="R106" s="29"/>
      <c r="S106" s="249"/>
      <c r="T106" s="249"/>
      <c r="U106" s="237"/>
      <c r="V106" s="248"/>
      <c r="W106" s="271"/>
      <c r="X106" s="28"/>
      <c r="Z106" s="29"/>
      <c r="AA106" s="249"/>
      <c r="AB106" s="249"/>
      <c r="AC106" s="237"/>
      <c r="AD106" s="248"/>
      <c r="AE106" s="271"/>
      <c r="AF106" s="28"/>
      <c r="AH106" s="29"/>
      <c r="AI106" s="249"/>
      <c r="AJ106" s="249"/>
      <c r="AK106" s="237"/>
      <c r="AL106" s="248"/>
      <c r="AM106" s="271"/>
      <c r="AN106" s="28"/>
    </row>
    <row r="107" spans="2:40" ht="18" customHeight="1" x14ac:dyDescent="0.3">
      <c r="B107" s="29"/>
      <c r="C107" s="249"/>
      <c r="D107" s="249"/>
      <c r="E107" s="237" t="s">
        <v>782</v>
      </c>
      <c r="F107" s="248">
        <v>547301.68565563252</v>
      </c>
      <c r="G107" s="271">
        <v>44043</v>
      </c>
      <c r="H107" s="28"/>
      <c r="J107" s="29"/>
      <c r="K107" s="249"/>
      <c r="L107" s="249"/>
      <c r="M107" s="237" t="s">
        <v>782</v>
      </c>
      <c r="N107" s="248">
        <v>84780.055598323481</v>
      </c>
      <c r="O107" s="271">
        <v>44422</v>
      </c>
      <c r="P107" s="28"/>
      <c r="R107" s="29"/>
      <c r="S107" s="249"/>
      <c r="T107" s="249"/>
      <c r="U107" s="237"/>
      <c r="V107" s="248"/>
      <c r="W107" s="271"/>
      <c r="X107" s="28"/>
      <c r="Z107" s="29"/>
      <c r="AA107" s="249"/>
      <c r="AB107" s="249"/>
      <c r="AC107" s="237"/>
      <c r="AD107" s="248"/>
      <c r="AE107" s="271"/>
      <c r="AF107" s="28"/>
      <c r="AH107" s="29"/>
      <c r="AI107" s="249"/>
      <c r="AJ107" s="249"/>
      <c r="AK107" s="237"/>
      <c r="AL107" s="248"/>
      <c r="AM107" s="271"/>
      <c r="AN107" s="28"/>
    </row>
    <row r="108" spans="2:40" ht="18" customHeight="1" x14ac:dyDescent="0.3">
      <c r="B108" s="29"/>
      <c r="C108" s="249"/>
      <c r="D108" s="249"/>
      <c r="E108" s="237" t="s">
        <v>783</v>
      </c>
      <c r="F108" s="248">
        <v>311021.60396886495</v>
      </c>
      <c r="G108" s="271">
        <v>44043</v>
      </c>
      <c r="H108" s="28"/>
      <c r="J108" s="29"/>
      <c r="K108" s="249"/>
      <c r="L108" s="249"/>
      <c r="M108" s="237" t="s">
        <v>783</v>
      </c>
      <c r="N108" s="248">
        <v>247776.85741168424</v>
      </c>
      <c r="O108" s="271">
        <v>44422</v>
      </c>
      <c r="P108" s="28"/>
      <c r="R108" s="29"/>
      <c r="S108" s="249"/>
      <c r="T108" s="249"/>
      <c r="U108" s="237"/>
      <c r="V108" s="248"/>
      <c r="W108" s="271"/>
      <c r="X108" s="28"/>
      <c r="Z108" s="29"/>
      <c r="AA108" s="249"/>
      <c r="AB108" s="249"/>
      <c r="AC108" s="237"/>
      <c r="AD108" s="248"/>
      <c r="AE108" s="271"/>
      <c r="AF108" s="28"/>
      <c r="AH108" s="29"/>
      <c r="AI108" s="249"/>
      <c r="AJ108" s="249"/>
      <c r="AK108" s="237"/>
      <c r="AL108" s="248"/>
      <c r="AM108" s="271"/>
      <c r="AN108" s="28"/>
    </row>
    <row r="109" spans="2:40" ht="18" customHeight="1" x14ac:dyDescent="0.3">
      <c r="B109" s="29"/>
      <c r="C109" s="249"/>
      <c r="D109" s="249"/>
      <c r="E109" s="237" t="s">
        <v>784</v>
      </c>
      <c r="F109" s="248">
        <v>58374.60396886494</v>
      </c>
      <c r="G109" s="271">
        <v>44043</v>
      </c>
      <c r="H109" s="28"/>
      <c r="J109" s="29"/>
      <c r="K109" s="249"/>
      <c r="L109" s="249"/>
      <c r="M109" s="237" t="s">
        <v>784</v>
      </c>
      <c r="N109" s="248">
        <v>172446.13891027283</v>
      </c>
      <c r="O109" s="271">
        <v>44422</v>
      </c>
      <c r="P109" s="28"/>
      <c r="R109" s="29"/>
      <c r="S109" s="249"/>
      <c r="T109" s="249"/>
      <c r="U109" s="237"/>
      <c r="V109" s="248"/>
      <c r="W109" s="271"/>
      <c r="X109" s="28"/>
      <c r="Z109" s="29"/>
      <c r="AA109" s="249"/>
      <c r="AB109" s="249"/>
      <c r="AC109" s="237"/>
      <c r="AD109" s="248"/>
      <c r="AE109" s="271"/>
      <c r="AF109" s="28"/>
      <c r="AH109" s="29"/>
      <c r="AI109" s="249"/>
      <c r="AJ109" s="249"/>
      <c r="AK109" s="237"/>
      <c r="AL109" s="248"/>
      <c r="AM109" s="271"/>
      <c r="AN109" s="28"/>
    </row>
    <row r="110" spans="2:40" ht="18" customHeight="1" x14ac:dyDescent="0.3">
      <c r="B110" s="29"/>
      <c r="C110" s="249"/>
      <c r="D110" s="249"/>
      <c r="E110" s="237" t="s">
        <v>785</v>
      </c>
      <c r="F110" s="248">
        <v>13791.60396886494</v>
      </c>
      <c r="G110" s="271">
        <v>44043</v>
      </c>
      <c r="H110" s="28"/>
      <c r="J110" s="29"/>
      <c r="K110" s="249"/>
      <c r="L110" s="249"/>
      <c r="M110" s="237" t="s">
        <v>785</v>
      </c>
      <c r="N110" s="248">
        <v>1673.4701907450174</v>
      </c>
      <c r="O110" s="271">
        <v>44422</v>
      </c>
      <c r="P110" s="28"/>
      <c r="R110" s="29"/>
      <c r="S110" s="249"/>
      <c r="T110" s="249"/>
      <c r="U110" s="237"/>
      <c r="V110" s="248"/>
      <c r="W110" s="271"/>
      <c r="X110" s="28"/>
      <c r="Z110" s="29"/>
      <c r="AA110" s="249"/>
      <c r="AB110" s="249"/>
      <c r="AC110" s="237"/>
      <c r="AD110" s="248"/>
      <c r="AE110" s="271"/>
      <c r="AF110" s="28"/>
      <c r="AH110" s="29"/>
      <c r="AI110" s="249"/>
      <c r="AJ110" s="249"/>
      <c r="AK110" s="237"/>
      <c r="AL110" s="248"/>
      <c r="AM110" s="271"/>
      <c r="AN110" s="28"/>
    </row>
    <row r="111" spans="2:40" ht="18" customHeight="1" x14ac:dyDescent="0.3">
      <c r="B111" s="29"/>
      <c r="C111" s="249"/>
      <c r="D111" s="249"/>
      <c r="E111" s="237" t="s">
        <v>786</v>
      </c>
      <c r="F111" s="248">
        <v>43606.726114104866</v>
      </c>
      <c r="G111" s="271">
        <v>44043</v>
      </c>
      <c r="H111" s="28"/>
      <c r="J111" s="29"/>
      <c r="K111" s="249"/>
      <c r="L111" s="249"/>
      <c r="M111" s="237" t="s">
        <v>786</v>
      </c>
      <c r="N111" s="248">
        <v>25113.124625780518</v>
      </c>
      <c r="O111" s="271">
        <v>44422</v>
      </c>
      <c r="P111" s="28"/>
      <c r="R111" s="29"/>
      <c r="S111" s="249"/>
      <c r="T111" s="249"/>
      <c r="U111" s="237"/>
      <c r="V111" s="248"/>
      <c r="W111" s="271"/>
      <c r="X111" s="28"/>
      <c r="Z111" s="29"/>
      <c r="AA111" s="249"/>
      <c r="AB111" s="249"/>
      <c r="AC111" s="237"/>
      <c r="AD111" s="248"/>
      <c r="AE111" s="271"/>
      <c r="AF111" s="28"/>
      <c r="AH111" s="29"/>
      <c r="AI111" s="249"/>
      <c r="AJ111" s="249"/>
      <c r="AK111" s="237"/>
      <c r="AL111" s="248"/>
      <c r="AM111" s="271"/>
      <c r="AN111" s="28"/>
    </row>
    <row r="112" spans="2:40" ht="18" customHeight="1" x14ac:dyDescent="0.3">
      <c r="B112" s="29"/>
      <c r="C112" s="249"/>
      <c r="D112" s="249"/>
      <c r="E112" s="237" t="s">
        <v>787</v>
      </c>
      <c r="F112" s="248">
        <v>104031</v>
      </c>
      <c r="G112" s="271">
        <v>44043</v>
      </c>
      <c r="H112" s="28"/>
      <c r="J112" s="29"/>
      <c r="K112" s="249"/>
      <c r="L112" s="249"/>
      <c r="M112" s="237" t="s">
        <v>787</v>
      </c>
      <c r="N112" s="248">
        <v>0</v>
      </c>
      <c r="O112" s="271">
        <v>44422</v>
      </c>
      <c r="P112" s="28"/>
      <c r="R112" s="29"/>
      <c r="S112" s="249"/>
      <c r="T112" s="249"/>
      <c r="U112" s="237"/>
      <c r="V112" s="248"/>
      <c r="W112" s="271"/>
      <c r="X112" s="28"/>
      <c r="Z112" s="29"/>
      <c r="AA112" s="249"/>
      <c r="AB112" s="249"/>
      <c r="AC112" s="237"/>
      <c r="AD112" s="248"/>
      <c r="AE112" s="271"/>
      <c r="AF112" s="28"/>
      <c r="AH112" s="29"/>
      <c r="AI112" s="249"/>
      <c r="AJ112" s="249"/>
      <c r="AK112" s="237"/>
      <c r="AL112" s="248"/>
      <c r="AM112" s="271"/>
      <c r="AN112" s="28"/>
    </row>
    <row r="113" spans="2:40" ht="18" customHeight="1" x14ac:dyDescent="0.3">
      <c r="B113" s="29"/>
      <c r="C113" s="249"/>
      <c r="D113" s="249"/>
      <c r="E113" s="235" t="s">
        <v>788</v>
      </c>
      <c r="F113" s="247">
        <f>SUM(F114:F117)</f>
        <v>19161</v>
      </c>
      <c r="G113" s="271">
        <v>44043</v>
      </c>
      <c r="H113" s="28"/>
      <c r="J113" s="29"/>
      <c r="K113" s="249"/>
      <c r="L113" s="249"/>
      <c r="M113" s="235" t="s">
        <v>788</v>
      </c>
      <c r="N113" s="247">
        <f>SUM(N114:N117)</f>
        <v>32193.933795227091</v>
      </c>
      <c r="O113" s="271">
        <v>44438</v>
      </c>
      <c r="P113" s="28"/>
      <c r="R113" s="29"/>
      <c r="S113" s="249"/>
      <c r="T113" s="249"/>
      <c r="U113" s="235"/>
      <c r="V113" s="247"/>
      <c r="W113" s="271"/>
      <c r="X113" s="28"/>
      <c r="Z113" s="29"/>
      <c r="AA113" s="249"/>
      <c r="AB113" s="249"/>
      <c r="AC113" s="235"/>
      <c r="AD113" s="247"/>
      <c r="AE113" s="271"/>
      <c r="AF113" s="28"/>
      <c r="AH113" s="29"/>
      <c r="AI113" s="249"/>
      <c r="AJ113" s="249"/>
      <c r="AK113" s="235"/>
      <c r="AL113" s="247"/>
      <c r="AM113" s="271"/>
      <c r="AN113" s="28"/>
    </row>
    <row r="114" spans="2:40" ht="18" customHeight="1" x14ac:dyDescent="0.3">
      <c r="B114" s="29"/>
      <c r="C114" s="249"/>
      <c r="D114" s="249"/>
      <c r="E114" s="236" t="s">
        <v>820</v>
      </c>
      <c r="F114" s="248">
        <v>1916</v>
      </c>
      <c r="G114" s="271">
        <v>44043</v>
      </c>
      <c r="H114" s="28"/>
      <c r="J114" s="29"/>
      <c r="K114" s="249"/>
      <c r="L114" s="249"/>
      <c r="M114" s="236" t="s">
        <v>820</v>
      </c>
      <c r="N114" s="248">
        <v>7681.9775895988359</v>
      </c>
      <c r="O114" s="271">
        <v>44438</v>
      </c>
      <c r="P114" s="28"/>
      <c r="R114" s="29"/>
      <c r="S114" s="249"/>
      <c r="T114" s="249"/>
      <c r="U114" s="236"/>
      <c r="V114" s="248"/>
      <c r="W114" s="271"/>
      <c r="X114" s="28"/>
      <c r="Z114" s="29"/>
      <c r="AA114" s="249"/>
      <c r="AB114" s="249"/>
      <c r="AC114" s="236"/>
      <c r="AD114" s="248"/>
      <c r="AE114" s="271"/>
      <c r="AF114" s="28"/>
      <c r="AH114" s="29"/>
      <c r="AI114" s="249"/>
      <c r="AJ114" s="249"/>
      <c r="AK114" s="236"/>
      <c r="AL114" s="248"/>
      <c r="AM114" s="271"/>
      <c r="AN114" s="28"/>
    </row>
    <row r="115" spans="2:40" ht="18" customHeight="1" x14ac:dyDescent="0.3">
      <c r="B115" s="29"/>
      <c r="C115" s="249"/>
      <c r="D115" s="249"/>
      <c r="E115" s="236" t="s">
        <v>821</v>
      </c>
      <c r="F115" s="248">
        <v>8431</v>
      </c>
      <c r="G115" s="271">
        <v>44043</v>
      </c>
      <c r="H115" s="28"/>
      <c r="J115" s="29"/>
      <c r="K115" s="249"/>
      <c r="L115" s="249"/>
      <c r="M115" s="236" t="s">
        <v>821</v>
      </c>
      <c r="N115" s="248">
        <v>17558.285005559828</v>
      </c>
      <c r="O115" s="271">
        <v>44438</v>
      </c>
      <c r="P115" s="28"/>
      <c r="R115" s="29"/>
      <c r="S115" s="249"/>
      <c r="T115" s="249"/>
      <c r="U115" s="236"/>
      <c r="V115" s="248"/>
      <c r="W115" s="271"/>
      <c r="X115" s="28"/>
      <c r="Z115" s="29"/>
      <c r="AA115" s="249"/>
      <c r="AB115" s="249"/>
      <c r="AC115" s="236"/>
      <c r="AD115" s="248"/>
      <c r="AE115" s="271"/>
      <c r="AF115" s="28"/>
      <c r="AH115" s="29"/>
      <c r="AI115" s="249"/>
      <c r="AJ115" s="249"/>
      <c r="AK115" s="236"/>
      <c r="AL115" s="248"/>
      <c r="AM115" s="271"/>
      <c r="AN115" s="28"/>
    </row>
    <row r="116" spans="2:40" ht="18" customHeight="1" x14ac:dyDescent="0.3">
      <c r="B116" s="29"/>
      <c r="C116" s="249"/>
      <c r="D116" s="249"/>
      <c r="E116" s="236" t="s">
        <v>822</v>
      </c>
      <c r="F116" s="248">
        <v>5173</v>
      </c>
      <c r="G116" s="271">
        <v>44043</v>
      </c>
      <c r="H116" s="28"/>
      <c r="J116" s="29"/>
      <c r="K116" s="249"/>
      <c r="L116" s="249"/>
      <c r="M116" s="236" t="s">
        <v>822</v>
      </c>
      <c r="N116" s="248">
        <v>6953.6712000684274</v>
      </c>
      <c r="O116" s="271">
        <v>44438</v>
      </c>
      <c r="P116" s="28"/>
      <c r="R116" s="29"/>
      <c r="S116" s="249"/>
      <c r="T116" s="249"/>
      <c r="U116" s="236"/>
      <c r="V116" s="248"/>
      <c r="W116" s="271"/>
      <c r="X116" s="28"/>
      <c r="Z116" s="29"/>
      <c r="AA116" s="249"/>
      <c r="AB116" s="249"/>
      <c r="AC116" s="236"/>
      <c r="AD116" s="248"/>
      <c r="AE116" s="271"/>
      <c r="AF116" s="28"/>
      <c r="AH116" s="29"/>
      <c r="AI116" s="249"/>
      <c r="AJ116" s="249"/>
      <c r="AK116" s="236"/>
      <c r="AL116" s="248"/>
      <c r="AM116" s="271"/>
      <c r="AN116" s="28"/>
    </row>
    <row r="117" spans="2:40" ht="18" customHeight="1" x14ac:dyDescent="0.3">
      <c r="B117" s="29"/>
      <c r="C117" s="249"/>
      <c r="D117" s="249"/>
      <c r="E117" s="236" t="s">
        <v>823</v>
      </c>
      <c r="F117" s="248">
        <v>3641</v>
      </c>
      <c r="G117" s="271">
        <v>44043</v>
      </c>
      <c r="H117" s="28"/>
      <c r="J117" s="29"/>
      <c r="K117" s="249"/>
      <c r="L117" s="249"/>
      <c r="M117" s="236" t="s">
        <v>823</v>
      </c>
      <c r="N117" s="248">
        <v>0</v>
      </c>
      <c r="O117" s="271">
        <v>44438</v>
      </c>
      <c r="P117" s="28"/>
      <c r="R117" s="29"/>
      <c r="S117" s="249"/>
      <c r="T117" s="249"/>
      <c r="U117" s="236"/>
      <c r="V117" s="248"/>
      <c r="W117" s="271"/>
      <c r="X117" s="28"/>
      <c r="Z117" s="29"/>
      <c r="AA117" s="249"/>
      <c r="AB117" s="249"/>
      <c r="AC117" s="236"/>
      <c r="AD117" s="248"/>
      <c r="AE117" s="271"/>
      <c r="AF117" s="28"/>
      <c r="AH117" s="29"/>
      <c r="AI117" s="249"/>
      <c r="AJ117" s="249"/>
      <c r="AK117" s="236"/>
      <c r="AL117" s="248"/>
      <c r="AM117" s="271"/>
      <c r="AN117" s="28"/>
    </row>
    <row r="118" spans="2:40" ht="18" customHeight="1" x14ac:dyDescent="0.3">
      <c r="B118" s="29"/>
      <c r="C118" s="249"/>
      <c r="D118" s="249"/>
      <c r="E118" s="235" t="s">
        <v>811</v>
      </c>
      <c r="F118" s="247">
        <f>SUM(F119:F123)</f>
        <v>19321</v>
      </c>
      <c r="G118" s="271">
        <v>44773</v>
      </c>
      <c r="H118" s="28"/>
      <c r="J118" s="29"/>
      <c r="K118" s="249"/>
      <c r="L118" s="249"/>
      <c r="M118" s="235" t="s">
        <v>811</v>
      </c>
      <c r="N118" s="247">
        <f>SUM(N119:N123)</f>
        <v>150486.88221709008</v>
      </c>
      <c r="O118" s="271">
        <v>45138</v>
      </c>
      <c r="P118" s="28"/>
      <c r="R118" s="29"/>
      <c r="S118" s="249"/>
      <c r="T118" s="249"/>
      <c r="U118" s="235"/>
      <c r="V118" s="247"/>
      <c r="W118" s="271"/>
      <c r="X118" s="28"/>
      <c r="Z118" s="29"/>
      <c r="AA118" s="249"/>
      <c r="AB118" s="249"/>
      <c r="AC118" s="235"/>
      <c r="AD118" s="247"/>
      <c r="AE118" s="271"/>
      <c r="AF118" s="28"/>
      <c r="AH118" s="29"/>
      <c r="AI118" s="249"/>
      <c r="AJ118" s="249"/>
      <c r="AK118" s="235"/>
      <c r="AL118" s="247"/>
      <c r="AM118" s="271"/>
      <c r="AN118" s="28"/>
    </row>
    <row r="119" spans="2:40" ht="18" customHeight="1" x14ac:dyDescent="0.3">
      <c r="B119" s="29"/>
      <c r="C119" s="249"/>
      <c r="D119" s="249"/>
      <c r="E119" s="236" t="s">
        <v>824</v>
      </c>
      <c r="F119" s="248">
        <v>0</v>
      </c>
      <c r="G119" s="271">
        <v>44773</v>
      </c>
      <c r="H119" s="28"/>
      <c r="J119" s="29"/>
      <c r="K119" s="249"/>
      <c r="L119" s="249"/>
      <c r="M119" s="236" t="s">
        <v>824</v>
      </c>
      <c r="N119" s="248">
        <v>47041.634590710797</v>
      </c>
      <c r="O119" s="271">
        <v>45138</v>
      </c>
      <c r="P119" s="28"/>
      <c r="R119" s="29"/>
      <c r="S119" s="249"/>
      <c r="T119" s="249"/>
      <c r="U119" s="236"/>
      <c r="V119" s="248"/>
      <c r="W119" s="271"/>
      <c r="X119" s="28"/>
      <c r="Z119" s="29"/>
      <c r="AA119" s="249"/>
      <c r="AB119" s="249"/>
      <c r="AC119" s="236"/>
      <c r="AD119" s="248"/>
      <c r="AE119" s="271"/>
      <c r="AF119" s="28"/>
      <c r="AH119" s="29"/>
      <c r="AI119" s="249"/>
      <c r="AJ119" s="249"/>
      <c r="AK119" s="236"/>
      <c r="AL119" s="248"/>
      <c r="AM119" s="271"/>
      <c r="AN119" s="28"/>
    </row>
    <row r="120" spans="2:40" ht="18" customHeight="1" x14ac:dyDescent="0.3">
      <c r="B120" s="29"/>
      <c r="C120" s="249"/>
      <c r="D120" s="249"/>
      <c r="E120" s="236" t="s">
        <v>825</v>
      </c>
      <c r="F120" s="248">
        <v>0</v>
      </c>
      <c r="G120" s="271">
        <v>44773</v>
      </c>
      <c r="H120" s="28"/>
      <c r="J120" s="29"/>
      <c r="K120" s="249"/>
      <c r="L120" s="249"/>
      <c r="M120" s="236" t="s">
        <v>825</v>
      </c>
      <c r="N120" s="248">
        <v>103445.24762637928</v>
      </c>
      <c r="O120" s="271">
        <v>45138</v>
      </c>
      <c r="P120" s="28"/>
      <c r="R120" s="29"/>
      <c r="S120" s="249"/>
      <c r="T120" s="249"/>
      <c r="U120" s="236"/>
      <c r="V120" s="248"/>
      <c r="W120" s="271"/>
      <c r="X120" s="28"/>
      <c r="Z120" s="29"/>
      <c r="AA120" s="249"/>
      <c r="AB120" s="249"/>
      <c r="AC120" s="236"/>
      <c r="AD120" s="248"/>
      <c r="AE120" s="271"/>
      <c r="AF120" s="28"/>
      <c r="AH120" s="29"/>
      <c r="AI120" s="249"/>
      <c r="AJ120" s="249"/>
      <c r="AK120" s="236"/>
      <c r="AL120" s="248"/>
      <c r="AM120" s="271"/>
      <c r="AN120" s="28"/>
    </row>
    <row r="121" spans="2:40" ht="18" customHeight="1" x14ac:dyDescent="0.3">
      <c r="B121" s="29"/>
      <c r="C121" s="249"/>
      <c r="D121" s="249"/>
      <c r="E121" s="236" t="s">
        <v>826</v>
      </c>
      <c r="F121" s="248">
        <v>6000</v>
      </c>
      <c r="G121" s="271">
        <v>44773</v>
      </c>
      <c r="H121" s="28"/>
      <c r="J121" s="29"/>
      <c r="K121" s="249"/>
      <c r="L121" s="249"/>
      <c r="M121" s="236" t="s">
        <v>826</v>
      </c>
      <c r="N121" s="248">
        <v>0</v>
      </c>
      <c r="O121" s="271">
        <v>45138</v>
      </c>
      <c r="P121" s="28"/>
      <c r="R121" s="29"/>
      <c r="S121" s="249"/>
      <c r="T121" s="249"/>
      <c r="U121" s="236"/>
      <c r="V121" s="248"/>
      <c r="W121" s="271"/>
      <c r="X121" s="28"/>
      <c r="Z121" s="29"/>
      <c r="AA121" s="249"/>
      <c r="AB121" s="249"/>
      <c r="AC121" s="236"/>
      <c r="AD121" s="248"/>
      <c r="AE121" s="271"/>
      <c r="AF121" s="28"/>
      <c r="AH121" s="29"/>
      <c r="AI121" s="249"/>
      <c r="AJ121" s="249"/>
      <c r="AK121" s="236"/>
      <c r="AL121" s="248"/>
      <c r="AM121" s="271"/>
      <c r="AN121" s="28"/>
    </row>
    <row r="122" spans="2:40" ht="18" customHeight="1" x14ac:dyDescent="0.3">
      <c r="B122" s="29"/>
      <c r="C122" s="249"/>
      <c r="D122" s="249"/>
      <c r="E122" s="236" t="s">
        <v>827</v>
      </c>
      <c r="F122" s="248">
        <v>8400</v>
      </c>
      <c r="G122" s="271">
        <v>44773</v>
      </c>
      <c r="H122" s="28"/>
      <c r="J122" s="29"/>
      <c r="K122" s="249"/>
      <c r="L122" s="249"/>
      <c r="M122" s="236" t="s">
        <v>827</v>
      </c>
      <c r="N122" s="248">
        <v>0</v>
      </c>
      <c r="O122" s="271">
        <v>45138</v>
      </c>
      <c r="P122" s="28"/>
      <c r="R122" s="29"/>
      <c r="S122" s="249"/>
      <c r="T122" s="249"/>
      <c r="U122" s="236"/>
      <c r="V122" s="248"/>
      <c r="W122" s="271"/>
      <c r="X122" s="28"/>
      <c r="Z122" s="29"/>
      <c r="AA122" s="249"/>
      <c r="AB122" s="249"/>
      <c r="AC122" s="236"/>
      <c r="AD122" s="248"/>
      <c r="AE122" s="271"/>
      <c r="AF122" s="28"/>
      <c r="AH122" s="29"/>
      <c r="AI122" s="249"/>
      <c r="AJ122" s="249"/>
      <c r="AK122" s="236"/>
      <c r="AL122" s="248"/>
      <c r="AM122" s="271"/>
      <c r="AN122" s="28"/>
    </row>
    <row r="123" spans="2:40" ht="18" customHeight="1" x14ac:dyDescent="0.3">
      <c r="B123" s="29"/>
      <c r="C123" s="249"/>
      <c r="D123" s="249"/>
      <c r="E123" s="236" t="s">
        <v>828</v>
      </c>
      <c r="F123" s="248">
        <v>4921</v>
      </c>
      <c r="G123" s="271">
        <v>44773</v>
      </c>
      <c r="H123" s="28"/>
      <c r="J123" s="29"/>
      <c r="K123" s="249"/>
      <c r="L123" s="249"/>
      <c r="M123" s="236" t="s">
        <v>828</v>
      </c>
      <c r="N123" s="248">
        <v>0</v>
      </c>
      <c r="O123" s="271">
        <v>45138</v>
      </c>
      <c r="P123" s="28"/>
      <c r="R123" s="29"/>
      <c r="S123" s="249"/>
      <c r="T123" s="249"/>
      <c r="U123" s="236"/>
      <c r="V123" s="248"/>
      <c r="W123" s="271"/>
      <c r="X123" s="28"/>
      <c r="Z123" s="29"/>
      <c r="AA123" s="249"/>
      <c r="AB123" s="249"/>
      <c r="AC123" s="236"/>
      <c r="AD123" s="248"/>
      <c r="AE123" s="271"/>
      <c r="AF123" s="28"/>
      <c r="AH123" s="29"/>
      <c r="AI123" s="249"/>
      <c r="AJ123" s="249"/>
      <c r="AK123" s="236"/>
      <c r="AL123" s="248"/>
      <c r="AM123" s="271"/>
      <c r="AN123" s="28"/>
    </row>
    <row r="124" spans="2:40" ht="18" customHeight="1" x14ac:dyDescent="0.3">
      <c r="B124" s="29"/>
      <c r="C124" s="249"/>
      <c r="D124" s="249"/>
      <c r="E124" s="235" t="s">
        <v>812</v>
      </c>
      <c r="F124" s="247">
        <f>SUM(F125:F126)</f>
        <v>0</v>
      </c>
      <c r="G124" s="271">
        <v>44773</v>
      </c>
      <c r="H124" s="28"/>
      <c r="J124" s="29"/>
      <c r="K124" s="249"/>
      <c r="L124" s="249"/>
      <c r="M124" s="235" t="s">
        <v>812</v>
      </c>
      <c r="N124" s="247">
        <f>SUM(N125:N126)</f>
        <v>0</v>
      </c>
      <c r="O124" s="271">
        <v>45138</v>
      </c>
      <c r="P124" s="28"/>
      <c r="R124" s="29"/>
      <c r="S124" s="249"/>
      <c r="T124" s="249"/>
      <c r="U124" s="235"/>
      <c r="V124" s="247"/>
      <c r="W124" s="271"/>
      <c r="X124" s="28"/>
      <c r="Z124" s="29"/>
      <c r="AA124" s="249"/>
      <c r="AB124" s="249"/>
      <c r="AC124" s="235"/>
      <c r="AD124" s="247"/>
      <c r="AE124" s="271"/>
      <c r="AF124" s="28"/>
      <c r="AH124" s="29"/>
      <c r="AI124" s="249"/>
      <c r="AJ124" s="249"/>
      <c r="AK124" s="235"/>
      <c r="AL124" s="247"/>
      <c r="AM124" s="271"/>
      <c r="AN124" s="28"/>
    </row>
    <row r="125" spans="2:40" ht="18" customHeight="1" x14ac:dyDescent="0.3">
      <c r="B125" s="29"/>
      <c r="C125" s="249"/>
      <c r="D125" s="249"/>
      <c r="E125" s="236" t="s">
        <v>829</v>
      </c>
      <c r="F125" s="248">
        <v>0</v>
      </c>
      <c r="G125" s="271">
        <v>44773</v>
      </c>
      <c r="H125" s="28"/>
      <c r="J125" s="29"/>
      <c r="K125" s="249"/>
      <c r="L125" s="249"/>
      <c r="M125" s="236" t="s">
        <v>829</v>
      </c>
      <c r="N125" s="248">
        <v>0</v>
      </c>
      <c r="O125" s="271">
        <v>45138</v>
      </c>
      <c r="P125" s="28"/>
      <c r="R125" s="29"/>
      <c r="S125" s="249"/>
      <c r="T125" s="249"/>
      <c r="U125" s="236"/>
      <c r="V125" s="248"/>
      <c r="W125" s="271"/>
      <c r="X125" s="28"/>
      <c r="Z125" s="29"/>
      <c r="AA125" s="249"/>
      <c r="AB125" s="249"/>
      <c r="AC125" s="236"/>
      <c r="AD125" s="248"/>
      <c r="AE125" s="271"/>
      <c r="AF125" s="28"/>
      <c r="AH125" s="29"/>
      <c r="AI125" s="249"/>
      <c r="AJ125" s="249"/>
      <c r="AK125" s="236"/>
      <c r="AL125" s="248"/>
      <c r="AM125" s="271"/>
      <c r="AN125" s="28"/>
    </row>
    <row r="126" spans="2:40" ht="18" customHeight="1" x14ac:dyDescent="0.3">
      <c r="B126" s="29"/>
      <c r="C126" s="249"/>
      <c r="D126" s="249"/>
      <c r="E126" s="236" t="s">
        <v>830</v>
      </c>
      <c r="F126" s="248">
        <v>0</v>
      </c>
      <c r="G126" s="271">
        <v>44773</v>
      </c>
      <c r="H126" s="28"/>
      <c r="J126" s="29"/>
      <c r="K126" s="249"/>
      <c r="L126" s="249"/>
      <c r="M126" s="236" t="s">
        <v>830</v>
      </c>
      <c r="N126" s="248">
        <v>0</v>
      </c>
      <c r="O126" s="271">
        <v>45138</v>
      </c>
      <c r="P126" s="28"/>
      <c r="R126" s="29"/>
      <c r="S126" s="249"/>
      <c r="T126" s="249"/>
      <c r="U126" s="236"/>
      <c r="V126" s="248"/>
      <c r="W126" s="271"/>
      <c r="X126" s="28"/>
      <c r="Z126" s="29"/>
      <c r="AA126" s="249"/>
      <c r="AB126" s="249"/>
      <c r="AC126" s="236"/>
      <c r="AD126" s="248"/>
      <c r="AE126" s="271"/>
      <c r="AF126" s="28"/>
      <c r="AH126" s="29"/>
      <c r="AI126" s="249"/>
      <c r="AJ126" s="249"/>
      <c r="AK126" s="236"/>
      <c r="AL126" s="248"/>
      <c r="AM126" s="271"/>
      <c r="AN126" s="28"/>
    </row>
    <row r="127" spans="2:40" ht="18" customHeight="1" x14ac:dyDescent="0.3">
      <c r="B127" s="29"/>
      <c r="C127" s="249"/>
      <c r="D127" s="249"/>
      <c r="E127" s="235" t="s">
        <v>813</v>
      </c>
      <c r="F127" s="247">
        <f>SUM(F128:F130)</f>
        <v>1824</v>
      </c>
      <c r="G127" s="271">
        <v>44773</v>
      </c>
      <c r="H127" s="28"/>
      <c r="J127" s="29"/>
      <c r="K127" s="249"/>
      <c r="L127" s="249"/>
      <c r="M127" s="235" t="s">
        <v>813</v>
      </c>
      <c r="N127" s="247">
        <f>SUM(N128:N130)</f>
        <v>7698.2294072363347</v>
      </c>
      <c r="O127" s="271">
        <v>45138</v>
      </c>
      <c r="P127" s="28"/>
      <c r="R127" s="29"/>
      <c r="S127" s="249"/>
      <c r="T127" s="249"/>
      <c r="U127" s="235"/>
      <c r="V127" s="247"/>
      <c r="W127" s="271"/>
      <c r="X127" s="28"/>
      <c r="Z127" s="29"/>
      <c r="AA127" s="249"/>
      <c r="AB127" s="249"/>
      <c r="AC127" s="235"/>
      <c r="AD127" s="247"/>
      <c r="AE127" s="271"/>
      <c r="AF127" s="28"/>
      <c r="AH127" s="29"/>
      <c r="AI127" s="249"/>
      <c r="AJ127" s="249"/>
      <c r="AK127" s="235"/>
      <c r="AL127" s="247"/>
      <c r="AM127" s="271"/>
      <c r="AN127" s="28"/>
    </row>
    <row r="128" spans="2:40" ht="18" customHeight="1" x14ac:dyDescent="0.3">
      <c r="B128" s="29"/>
      <c r="C128" s="249"/>
      <c r="D128" s="249"/>
      <c r="E128" s="236" t="s">
        <v>831</v>
      </c>
      <c r="F128" s="248">
        <v>1059</v>
      </c>
      <c r="G128" s="271">
        <v>44773</v>
      </c>
      <c r="H128" s="28"/>
      <c r="J128" s="29"/>
      <c r="K128" s="249"/>
      <c r="L128" s="249"/>
      <c r="M128" s="236" t="s">
        <v>831</v>
      </c>
      <c r="N128" s="248">
        <v>7698.2294072363347</v>
      </c>
      <c r="O128" s="271">
        <v>45138</v>
      </c>
      <c r="P128" s="28"/>
      <c r="R128" s="29"/>
      <c r="S128" s="249"/>
      <c r="T128" s="249"/>
      <c r="U128" s="236"/>
      <c r="V128" s="248"/>
      <c r="W128" s="271"/>
      <c r="X128" s="28"/>
      <c r="Z128" s="29"/>
      <c r="AA128" s="249"/>
      <c r="AB128" s="249"/>
      <c r="AC128" s="236"/>
      <c r="AD128" s="248"/>
      <c r="AE128" s="271"/>
      <c r="AF128" s="28"/>
      <c r="AH128" s="29"/>
      <c r="AI128" s="249"/>
      <c r="AJ128" s="249"/>
      <c r="AK128" s="236"/>
      <c r="AL128" s="248"/>
      <c r="AM128" s="271"/>
      <c r="AN128" s="28"/>
    </row>
    <row r="129" spans="2:40" ht="18" customHeight="1" x14ac:dyDescent="0.3">
      <c r="B129" s="29"/>
      <c r="C129" s="249"/>
      <c r="D129" s="249"/>
      <c r="E129" s="236" t="s">
        <v>832</v>
      </c>
      <c r="F129" s="248">
        <v>218</v>
      </c>
      <c r="G129" s="271">
        <v>44773</v>
      </c>
      <c r="H129" s="28"/>
      <c r="J129" s="29"/>
      <c r="K129" s="249"/>
      <c r="L129" s="249"/>
      <c r="M129" s="236" t="s">
        <v>832</v>
      </c>
      <c r="N129" s="248">
        <v>0</v>
      </c>
      <c r="O129" s="271">
        <v>45138</v>
      </c>
      <c r="P129" s="28"/>
      <c r="R129" s="29"/>
      <c r="S129" s="249"/>
      <c r="T129" s="249"/>
      <c r="U129" s="236"/>
      <c r="V129" s="248"/>
      <c r="W129" s="271"/>
      <c r="X129" s="28"/>
      <c r="Z129" s="29"/>
      <c r="AA129" s="249"/>
      <c r="AB129" s="249"/>
      <c r="AC129" s="236"/>
      <c r="AD129" s="248"/>
      <c r="AE129" s="271"/>
      <c r="AF129" s="28"/>
      <c r="AH129" s="29"/>
      <c r="AI129" s="249"/>
      <c r="AJ129" s="249"/>
      <c r="AK129" s="236"/>
      <c r="AL129" s="248"/>
      <c r="AM129" s="271"/>
      <c r="AN129" s="28"/>
    </row>
    <row r="130" spans="2:40" ht="18" customHeight="1" x14ac:dyDescent="0.3">
      <c r="B130" s="29"/>
      <c r="C130" s="249"/>
      <c r="D130" s="249"/>
      <c r="E130" s="236" t="s">
        <v>833</v>
      </c>
      <c r="F130" s="248">
        <v>547</v>
      </c>
      <c r="G130" s="271">
        <v>44773</v>
      </c>
      <c r="H130" s="28"/>
      <c r="J130" s="29"/>
      <c r="K130" s="249"/>
      <c r="L130" s="249"/>
      <c r="M130" s="236" t="s">
        <v>833</v>
      </c>
      <c r="N130" s="248">
        <v>0</v>
      </c>
      <c r="O130" s="271">
        <v>45138</v>
      </c>
      <c r="P130" s="28"/>
      <c r="R130" s="29"/>
      <c r="S130" s="249"/>
      <c r="T130" s="249"/>
      <c r="U130" s="236"/>
      <c r="V130" s="248"/>
      <c r="W130" s="271"/>
      <c r="X130" s="28"/>
      <c r="Z130" s="29"/>
      <c r="AA130" s="249"/>
      <c r="AB130" s="249"/>
      <c r="AC130" s="236"/>
      <c r="AD130" s="248"/>
      <c r="AE130" s="271"/>
      <c r="AF130" s="28"/>
      <c r="AH130" s="29"/>
      <c r="AI130" s="249"/>
      <c r="AJ130" s="249"/>
      <c r="AK130" s="236"/>
      <c r="AL130" s="248"/>
      <c r="AM130" s="271"/>
      <c r="AN130" s="28"/>
    </row>
    <row r="131" spans="2:40" ht="18" customHeight="1" x14ac:dyDescent="0.3">
      <c r="B131" s="29"/>
      <c r="C131" s="249"/>
      <c r="D131" s="249"/>
      <c r="E131" s="235" t="s">
        <v>814</v>
      </c>
      <c r="F131" s="247">
        <f>SUM(F132:F133)</f>
        <v>1369</v>
      </c>
      <c r="G131" s="271">
        <v>44773</v>
      </c>
      <c r="H131" s="28"/>
      <c r="J131" s="29"/>
      <c r="K131" s="249"/>
      <c r="L131" s="249"/>
      <c r="M131" s="235" t="s">
        <v>814</v>
      </c>
      <c r="N131" s="247">
        <f>SUM(N132:N133)</f>
        <v>1710.7176460525188</v>
      </c>
      <c r="O131" s="271">
        <v>45138</v>
      </c>
      <c r="P131" s="28"/>
      <c r="R131" s="29"/>
      <c r="S131" s="249"/>
      <c r="T131" s="249"/>
      <c r="U131" s="235"/>
      <c r="V131" s="247"/>
      <c r="W131" s="271"/>
      <c r="X131" s="28"/>
      <c r="Z131" s="29"/>
      <c r="AA131" s="249"/>
      <c r="AB131" s="249"/>
      <c r="AC131" s="235"/>
      <c r="AD131" s="247"/>
      <c r="AE131" s="271"/>
      <c r="AF131" s="28"/>
      <c r="AH131" s="29"/>
      <c r="AI131" s="249"/>
      <c r="AJ131" s="249"/>
      <c r="AK131" s="235"/>
      <c r="AL131" s="247"/>
      <c r="AM131" s="271"/>
      <c r="AN131" s="28"/>
    </row>
    <row r="132" spans="2:40" ht="18" customHeight="1" x14ac:dyDescent="0.3">
      <c r="B132" s="29"/>
      <c r="C132" s="249"/>
      <c r="D132" s="249"/>
      <c r="E132" s="236" t="s">
        <v>834</v>
      </c>
      <c r="F132" s="248">
        <v>931</v>
      </c>
      <c r="G132" s="271">
        <v>44773</v>
      </c>
      <c r="H132" s="28"/>
      <c r="J132" s="29"/>
      <c r="K132" s="249"/>
      <c r="L132" s="249"/>
      <c r="M132" s="236" t="s">
        <v>834</v>
      </c>
      <c r="N132" s="248">
        <v>1710.7176460525188</v>
      </c>
      <c r="O132" s="271">
        <v>45138</v>
      </c>
      <c r="P132" s="28"/>
      <c r="R132" s="29"/>
      <c r="S132" s="249"/>
      <c r="T132" s="249"/>
      <c r="U132" s="236"/>
      <c r="V132" s="248"/>
      <c r="W132" s="271"/>
      <c r="X132" s="28"/>
      <c r="Z132" s="29"/>
      <c r="AA132" s="249"/>
      <c r="AB132" s="249"/>
      <c r="AC132" s="236"/>
      <c r="AD132" s="248"/>
      <c r="AE132" s="271"/>
      <c r="AF132" s="28"/>
      <c r="AH132" s="29"/>
      <c r="AI132" s="249"/>
      <c r="AJ132" s="249"/>
      <c r="AK132" s="236"/>
      <c r="AL132" s="248"/>
      <c r="AM132" s="271"/>
      <c r="AN132" s="28"/>
    </row>
    <row r="133" spans="2:40" ht="18" customHeight="1" x14ac:dyDescent="0.3">
      <c r="B133" s="29"/>
      <c r="C133" s="249"/>
      <c r="D133" s="249"/>
      <c r="E133" s="236" t="s">
        <v>835</v>
      </c>
      <c r="F133" s="248">
        <v>438</v>
      </c>
      <c r="G133" s="271">
        <v>44773</v>
      </c>
      <c r="H133" s="28"/>
      <c r="J133" s="29"/>
      <c r="K133" s="249"/>
      <c r="L133" s="249"/>
      <c r="M133" s="236" t="s">
        <v>835</v>
      </c>
      <c r="N133" s="248">
        <v>0</v>
      </c>
      <c r="O133" s="271">
        <v>45138</v>
      </c>
      <c r="P133" s="28"/>
      <c r="R133" s="29"/>
      <c r="S133" s="249"/>
      <c r="T133" s="249"/>
      <c r="U133" s="236"/>
      <c r="V133" s="248"/>
      <c r="W133" s="271"/>
      <c r="X133" s="28"/>
      <c r="Z133" s="29"/>
      <c r="AA133" s="249"/>
      <c r="AB133" s="249"/>
      <c r="AC133" s="236"/>
      <c r="AD133" s="248"/>
      <c r="AE133" s="271"/>
      <c r="AF133" s="28"/>
      <c r="AH133" s="29"/>
      <c r="AI133" s="249"/>
      <c r="AJ133" s="249"/>
      <c r="AK133" s="236"/>
      <c r="AL133" s="248"/>
      <c r="AM133" s="271"/>
      <c r="AN133" s="28"/>
    </row>
    <row r="134" spans="2:40" ht="18" customHeight="1" x14ac:dyDescent="0.3">
      <c r="B134" s="29"/>
      <c r="C134" s="249"/>
      <c r="D134" s="249"/>
      <c r="E134" s="273" t="s">
        <v>767</v>
      </c>
      <c r="F134" s="272">
        <f>SUM(F135:F140)</f>
        <v>201830.45682855265</v>
      </c>
      <c r="G134" s="271">
        <v>44773</v>
      </c>
      <c r="H134" s="28"/>
      <c r="J134" s="29"/>
      <c r="K134" s="249"/>
      <c r="L134" s="249"/>
      <c r="M134" s="273" t="s">
        <v>767</v>
      </c>
      <c r="N134" s="272">
        <f>SUM(N135:N140)</f>
        <v>201830.45682855265</v>
      </c>
      <c r="O134" s="271">
        <v>45138</v>
      </c>
      <c r="P134" s="28"/>
      <c r="Q134" s="285">
        <f>SUM(Q74,N134)</f>
        <v>421729.07563585724</v>
      </c>
      <c r="R134" s="29"/>
      <c r="S134" s="249"/>
      <c r="T134" s="249"/>
      <c r="U134" s="273"/>
      <c r="V134" s="272"/>
      <c r="W134" s="271"/>
      <c r="X134" s="28"/>
      <c r="Z134" s="29"/>
      <c r="AA134" s="249"/>
      <c r="AB134" s="249"/>
      <c r="AC134" s="273"/>
      <c r="AD134" s="272"/>
      <c r="AE134" s="271"/>
      <c r="AF134" s="28"/>
      <c r="AH134" s="29"/>
      <c r="AI134" s="249"/>
      <c r="AJ134" s="249"/>
      <c r="AK134" s="273"/>
      <c r="AL134" s="272"/>
      <c r="AM134" s="271"/>
      <c r="AN134" s="28"/>
    </row>
    <row r="135" spans="2:40" ht="18" customHeight="1" x14ac:dyDescent="0.3">
      <c r="B135" s="29"/>
      <c r="C135" s="249"/>
      <c r="D135" s="249"/>
      <c r="E135" s="274" t="s">
        <v>799</v>
      </c>
      <c r="F135" s="248">
        <v>52817.812328845881</v>
      </c>
      <c r="G135" s="271">
        <v>44773</v>
      </c>
      <c r="H135" s="28"/>
      <c r="J135" s="29"/>
      <c r="K135" s="249"/>
      <c r="L135" s="249"/>
      <c r="M135" s="274" t="s">
        <v>799</v>
      </c>
      <c r="N135" s="248">
        <v>52817.812328845881</v>
      </c>
      <c r="O135" s="271">
        <v>45138</v>
      </c>
      <c r="P135" s="28"/>
      <c r="R135" s="29"/>
      <c r="S135" s="249"/>
      <c r="T135" s="249"/>
      <c r="U135" s="274"/>
      <c r="V135" s="248"/>
      <c r="W135" s="271"/>
      <c r="X135" s="28"/>
      <c r="Z135" s="29"/>
      <c r="AA135" s="249"/>
      <c r="AB135" s="249"/>
      <c r="AC135" s="274"/>
      <c r="AD135" s="248"/>
      <c r="AE135" s="271"/>
      <c r="AF135" s="28"/>
      <c r="AH135" s="29"/>
      <c r="AI135" s="249"/>
      <c r="AJ135" s="249"/>
      <c r="AK135" s="274"/>
      <c r="AL135" s="248"/>
      <c r="AM135" s="271"/>
      <c r="AN135" s="28"/>
    </row>
    <row r="136" spans="2:40" ht="18" customHeight="1" x14ac:dyDescent="0.3">
      <c r="B136" s="29"/>
      <c r="C136" s="249"/>
      <c r="D136" s="249"/>
      <c r="E136" s="235" t="s">
        <v>800</v>
      </c>
      <c r="F136" s="248">
        <v>55656.702230967683</v>
      </c>
      <c r="G136" s="271">
        <v>44773</v>
      </c>
      <c r="H136" s="28"/>
      <c r="J136" s="29"/>
      <c r="K136" s="249"/>
      <c r="L136" s="249"/>
      <c r="M136" s="235" t="s">
        <v>800</v>
      </c>
      <c r="N136" s="248">
        <v>55656.702230967683</v>
      </c>
      <c r="O136" s="271">
        <v>45138</v>
      </c>
      <c r="P136" s="28"/>
      <c r="R136" s="29"/>
      <c r="S136" s="249"/>
      <c r="T136" s="249"/>
      <c r="U136" s="235"/>
      <c r="V136" s="248"/>
      <c r="W136" s="271"/>
      <c r="X136" s="28"/>
      <c r="Z136" s="29"/>
      <c r="AA136" s="249"/>
      <c r="AB136" s="249"/>
      <c r="AC136" s="235"/>
      <c r="AD136" s="248"/>
      <c r="AE136" s="271"/>
      <c r="AF136" s="28"/>
      <c r="AH136" s="29"/>
      <c r="AI136" s="249"/>
      <c r="AJ136" s="249"/>
      <c r="AK136" s="235"/>
      <c r="AL136" s="248"/>
      <c r="AM136" s="271"/>
      <c r="AN136" s="28"/>
    </row>
    <row r="137" spans="2:40" ht="18" customHeight="1" x14ac:dyDescent="0.3">
      <c r="B137" s="29"/>
      <c r="C137" s="249"/>
      <c r="D137" s="249"/>
      <c r="E137" s="235" t="s">
        <v>801</v>
      </c>
      <c r="F137" s="248">
        <v>54559.059221206306</v>
      </c>
      <c r="G137" s="271">
        <v>44773</v>
      </c>
      <c r="H137" s="28"/>
      <c r="J137" s="29"/>
      <c r="K137" s="249"/>
      <c r="L137" s="249"/>
      <c r="M137" s="235" t="s">
        <v>801</v>
      </c>
      <c r="N137" s="248">
        <v>54559.059221206306</v>
      </c>
      <c r="O137" s="271">
        <v>45138</v>
      </c>
      <c r="P137" s="28"/>
      <c r="R137" s="29"/>
      <c r="S137" s="249"/>
      <c r="T137" s="249"/>
      <c r="U137" s="235"/>
      <c r="V137" s="248"/>
      <c r="W137" s="271"/>
      <c r="X137" s="28"/>
      <c r="Z137" s="29"/>
      <c r="AA137" s="249"/>
      <c r="AB137" s="249"/>
      <c r="AC137" s="235"/>
      <c r="AD137" s="248"/>
      <c r="AE137" s="271"/>
      <c r="AF137" s="28"/>
      <c r="AH137" s="29"/>
      <c r="AI137" s="249"/>
      <c r="AJ137" s="249"/>
      <c r="AK137" s="235"/>
      <c r="AL137" s="248"/>
      <c r="AM137" s="271"/>
      <c r="AN137" s="28"/>
    </row>
    <row r="138" spans="2:40" ht="18" customHeight="1" x14ac:dyDescent="0.3">
      <c r="B138" s="29"/>
      <c r="C138" s="249"/>
      <c r="D138" s="249"/>
      <c r="E138" s="235" t="s">
        <v>802</v>
      </c>
      <c r="F138" s="248">
        <v>26873.272945938392</v>
      </c>
      <c r="G138" s="271">
        <v>44773</v>
      </c>
      <c r="H138" s="28"/>
      <c r="J138" s="29"/>
      <c r="K138" s="249"/>
      <c r="L138" s="249"/>
      <c r="M138" s="235" t="s">
        <v>802</v>
      </c>
      <c r="N138" s="248">
        <v>26873.272945938392</v>
      </c>
      <c r="O138" s="271">
        <v>45138</v>
      </c>
      <c r="P138" s="28"/>
      <c r="R138" s="29"/>
      <c r="S138" s="249"/>
      <c r="T138" s="249"/>
      <c r="U138" s="235"/>
      <c r="V138" s="248"/>
      <c r="W138" s="271"/>
      <c r="X138" s="28"/>
      <c r="Z138" s="29"/>
      <c r="AA138" s="249"/>
      <c r="AB138" s="249"/>
      <c r="AC138" s="235"/>
      <c r="AD138" s="248"/>
      <c r="AE138" s="271"/>
      <c r="AF138" s="28"/>
      <c r="AH138" s="29"/>
      <c r="AI138" s="249"/>
      <c r="AJ138" s="249"/>
      <c r="AK138" s="235"/>
      <c r="AL138" s="248"/>
      <c r="AM138" s="271"/>
      <c r="AN138" s="28"/>
    </row>
    <row r="139" spans="2:40" ht="18" customHeight="1" x14ac:dyDescent="0.3">
      <c r="B139" s="29"/>
      <c r="C139" s="249"/>
      <c r="D139" s="249"/>
      <c r="E139" s="235" t="s">
        <v>803</v>
      </c>
      <c r="F139" s="248">
        <v>11923.610101594371</v>
      </c>
      <c r="G139" s="271">
        <v>44773</v>
      </c>
      <c r="H139" s="28"/>
      <c r="J139" s="29"/>
      <c r="K139" s="249"/>
      <c r="L139" s="249"/>
      <c r="M139" s="235" t="s">
        <v>803</v>
      </c>
      <c r="N139" s="248">
        <v>11923.610101594371</v>
      </c>
      <c r="O139" s="271">
        <v>45138</v>
      </c>
      <c r="P139" s="28"/>
      <c r="R139" s="29"/>
      <c r="S139" s="249"/>
      <c r="T139" s="249"/>
      <c r="U139" s="235"/>
      <c r="V139" s="248"/>
      <c r="W139" s="271"/>
      <c r="X139" s="28"/>
      <c r="Z139" s="29"/>
      <c r="AA139" s="249"/>
      <c r="AB139" s="249"/>
      <c r="AC139" s="235"/>
      <c r="AD139" s="248"/>
      <c r="AE139" s="271"/>
      <c r="AF139" s="28"/>
      <c r="AH139" s="29"/>
      <c r="AI139" s="249"/>
      <c r="AJ139" s="249"/>
      <c r="AK139" s="235"/>
      <c r="AL139" s="248"/>
      <c r="AM139" s="271"/>
      <c r="AN139" s="28"/>
    </row>
    <row r="140" spans="2:40" ht="18" customHeight="1" x14ac:dyDescent="0.3">
      <c r="B140" s="29"/>
      <c r="C140" s="249"/>
      <c r="D140" s="249"/>
      <c r="E140" s="235" t="s">
        <v>804</v>
      </c>
      <c r="F140" s="248">
        <v>0</v>
      </c>
      <c r="G140" s="271" t="s">
        <v>837</v>
      </c>
      <c r="H140" s="28"/>
      <c r="J140" s="29"/>
      <c r="K140" s="249"/>
      <c r="L140" s="249"/>
      <c r="M140" s="235" t="s">
        <v>804</v>
      </c>
      <c r="N140" s="248">
        <v>0</v>
      </c>
      <c r="O140" s="271">
        <v>45138</v>
      </c>
      <c r="P140" s="28"/>
      <c r="R140" s="29"/>
      <c r="S140" s="249"/>
      <c r="T140" s="249"/>
      <c r="U140" s="235"/>
      <c r="V140" s="248"/>
      <c r="W140" s="271"/>
      <c r="X140" s="28"/>
      <c r="Z140" s="29"/>
      <c r="AA140" s="249"/>
      <c r="AB140" s="249"/>
      <c r="AC140" s="235"/>
      <c r="AD140" s="248"/>
      <c r="AE140" s="271"/>
      <c r="AF140" s="28"/>
      <c r="AH140" s="29"/>
      <c r="AI140" s="249"/>
      <c r="AJ140" s="249"/>
      <c r="AK140" s="235"/>
      <c r="AL140" s="248"/>
      <c r="AM140" s="271"/>
      <c r="AN140" s="28"/>
    </row>
    <row r="141" spans="2:40" ht="111" customHeight="1" x14ac:dyDescent="0.3">
      <c r="B141" s="29"/>
      <c r="C141" s="249"/>
      <c r="D141" s="249"/>
      <c r="E141" s="273" t="s">
        <v>838</v>
      </c>
      <c r="F141" s="272">
        <f>SUM(F142:F146)</f>
        <v>52857</v>
      </c>
      <c r="G141" s="271">
        <v>44773</v>
      </c>
      <c r="H141" s="28"/>
      <c r="J141" s="29"/>
      <c r="K141" s="249"/>
      <c r="L141" s="249"/>
      <c r="M141" s="273" t="s">
        <v>842</v>
      </c>
      <c r="N141" s="272">
        <f>SUM(N142:N146)</f>
        <v>101209</v>
      </c>
      <c r="O141" s="271">
        <v>45138</v>
      </c>
      <c r="P141" s="28"/>
      <c r="Q141" s="285">
        <f>SUM(Q81,N141)</f>
        <v>306185.70336228737</v>
      </c>
      <c r="R141" s="29"/>
      <c r="S141" s="249"/>
      <c r="T141" s="249"/>
      <c r="U141" s="273"/>
      <c r="V141" s="272"/>
      <c r="W141" s="271"/>
      <c r="X141" s="28"/>
      <c r="Z141" s="29"/>
      <c r="AA141" s="249"/>
      <c r="AB141" s="249"/>
      <c r="AC141" s="273"/>
      <c r="AD141" s="272"/>
      <c r="AE141" s="271"/>
      <c r="AF141" s="28"/>
      <c r="AH141" s="29"/>
      <c r="AI141" s="249"/>
      <c r="AJ141" s="249"/>
      <c r="AK141" s="273"/>
      <c r="AL141" s="272"/>
      <c r="AM141" s="271"/>
      <c r="AN141" s="28"/>
    </row>
    <row r="142" spans="2:40" ht="18" customHeight="1" x14ac:dyDescent="0.3">
      <c r="B142" s="29"/>
      <c r="C142" s="249"/>
      <c r="D142" s="249"/>
      <c r="E142" s="244" t="s">
        <v>806</v>
      </c>
      <c r="F142" s="248">
        <v>19336</v>
      </c>
      <c r="G142" s="271">
        <v>44773</v>
      </c>
      <c r="H142" s="28"/>
      <c r="J142" s="29"/>
      <c r="K142" s="249"/>
      <c r="L142" s="249"/>
      <c r="M142" s="244" t="s">
        <v>806</v>
      </c>
      <c r="N142" s="248">
        <v>49308</v>
      </c>
      <c r="O142" s="271">
        <v>45138</v>
      </c>
      <c r="P142" s="28"/>
      <c r="R142" s="29"/>
      <c r="S142" s="249"/>
      <c r="T142" s="249"/>
      <c r="U142" s="244"/>
      <c r="V142" s="248"/>
      <c r="W142" s="271"/>
      <c r="X142" s="28"/>
      <c r="Z142" s="29"/>
      <c r="AA142" s="249"/>
      <c r="AB142" s="249"/>
      <c r="AC142" s="244"/>
      <c r="AD142" s="248"/>
      <c r="AE142" s="271"/>
      <c r="AF142" s="28"/>
      <c r="AH142" s="29"/>
      <c r="AI142" s="249"/>
      <c r="AJ142" s="249"/>
      <c r="AK142" s="244"/>
      <c r="AL142" s="248"/>
      <c r="AM142" s="271"/>
      <c r="AN142" s="28"/>
    </row>
    <row r="143" spans="2:40" ht="18" customHeight="1" x14ac:dyDescent="0.3">
      <c r="B143" s="29"/>
      <c r="C143" s="249"/>
      <c r="D143" s="249"/>
      <c r="E143" s="244" t="s">
        <v>807</v>
      </c>
      <c r="F143" s="248">
        <v>9068</v>
      </c>
      <c r="G143" s="271">
        <v>44773</v>
      </c>
      <c r="H143" s="28"/>
      <c r="J143" s="29"/>
      <c r="K143" s="249"/>
      <c r="L143" s="249"/>
      <c r="M143" s="244" t="s">
        <v>807</v>
      </c>
      <c r="N143" s="248">
        <v>11175</v>
      </c>
      <c r="O143" s="271">
        <v>45138</v>
      </c>
      <c r="P143" s="28"/>
      <c r="R143" s="29"/>
      <c r="S143" s="249"/>
      <c r="T143" s="249"/>
      <c r="U143" s="244"/>
      <c r="V143" s="248"/>
      <c r="W143" s="271"/>
      <c r="X143" s="28"/>
      <c r="Z143" s="29"/>
      <c r="AA143" s="249"/>
      <c r="AB143" s="249"/>
      <c r="AC143" s="244"/>
      <c r="AD143" s="248"/>
      <c r="AE143" s="271"/>
      <c r="AF143" s="28"/>
      <c r="AH143" s="29"/>
      <c r="AI143" s="249"/>
      <c r="AJ143" s="249"/>
      <c r="AK143" s="244"/>
      <c r="AL143" s="248"/>
      <c r="AM143" s="271"/>
      <c r="AN143" s="28"/>
    </row>
    <row r="144" spans="2:40" ht="18" customHeight="1" x14ac:dyDescent="0.3">
      <c r="B144" s="29"/>
      <c r="C144" s="249"/>
      <c r="D144" s="249"/>
      <c r="E144" s="244" t="s">
        <v>808</v>
      </c>
      <c r="F144" s="248">
        <v>14714</v>
      </c>
      <c r="G144" s="271">
        <v>44773</v>
      </c>
      <c r="H144" s="28"/>
      <c r="J144" s="29"/>
      <c r="K144" s="249"/>
      <c r="L144" s="249"/>
      <c r="M144" s="244" t="s">
        <v>808</v>
      </c>
      <c r="N144" s="248">
        <v>15449</v>
      </c>
      <c r="O144" s="271">
        <v>45138</v>
      </c>
      <c r="P144" s="28"/>
      <c r="R144" s="29"/>
      <c r="S144" s="249"/>
      <c r="T144" s="249"/>
      <c r="U144" s="244"/>
      <c r="V144" s="248"/>
      <c r="W144" s="271"/>
      <c r="X144" s="28"/>
      <c r="Z144" s="29"/>
      <c r="AA144" s="249"/>
      <c r="AB144" s="249"/>
      <c r="AC144" s="244"/>
      <c r="AD144" s="248"/>
      <c r="AE144" s="271"/>
      <c r="AF144" s="28"/>
      <c r="AH144" s="29"/>
      <c r="AI144" s="249"/>
      <c r="AJ144" s="249"/>
      <c r="AK144" s="244"/>
      <c r="AL144" s="248"/>
      <c r="AM144" s="271"/>
      <c r="AN144" s="28"/>
    </row>
    <row r="145" spans="2:40" ht="18" customHeight="1" x14ac:dyDescent="0.3">
      <c r="B145" s="29"/>
      <c r="C145" s="249"/>
      <c r="D145" s="249"/>
      <c r="E145" s="244" t="s">
        <v>809</v>
      </c>
      <c r="F145" s="248">
        <v>4385</v>
      </c>
      <c r="G145" s="271">
        <v>44773</v>
      </c>
      <c r="H145" s="28"/>
      <c r="J145" s="29"/>
      <c r="K145" s="249"/>
      <c r="L145" s="249"/>
      <c r="M145" s="244" t="s">
        <v>809</v>
      </c>
      <c r="N145" s="248">
        <v>19923</v>
      </c>
      <c r="O145" s="271">
        <v>45138</v>
      </c>
      <c r="P145" s="28"/>
      <c r="R145" s="29"/>
      <c r="S145" s="249"/>
      <c r="T145" s="249"/>
      <c r="U145" s="244"/>
      <c r="V145" s="248"/>
      <c r="W145" s="271"/>
      <c r="X145" s="28"/>
      <c r="Z145" s="29"/>
      <c r="AA145" s="249"/>
      <c r="AB145" s="249"/>
      <c r="AC145" s="244"/>
      <c r="AD145" s="248"/>
      <c r="AE145" s="271"/>
      <c r="AF145" s="28"/>
      <c r="AH145" s="29"/>
      <c r="AI145" s="249"/>
      <c r="AJ145" s="249"/>
      <c r="AK145" s="244"/>
      <c r="AL145" s="248"/>
      <c r="AM145" s="271"/>
      <c r="AN145" s="28"/>
    </row>
    <row r="146" spans="2:40" ht="18" customHeight="1" thickBot="1" x14ac:dyDescent="0.35">
      <c r="B146" s="29"/>
      <c r="C146" s="249"/>
      <c r="D146" s="249"/>
      <c r="E146" s="245" t="s">
        <v>810</v>
      </c>
      <c r="F146" s="275">
        <v>5354</v>
      </c>
      <c r="G146" s="276">
        <v>44773</v>
      </c>
      <c r="H146" s="28"/>
      <c r="J146" s="29"/>
      <c r="K146" s="249"/>
      <c r="L146" s="249"/>
      <c r="M146" s="245" t="s">
        <v>810</v>
      </c>
      <c r="N146" s="275">
        <v>5354</v>
      </c>
      <c r="O146" s="276">
        <v>45138</v>
      </c>
      <c r="P146" s="28"/>
      <c r="R146" s="29"/>
      <c r="S146" s="249"/>
      <c r="T146" s="249"/>
      <c r="U146" s="245"/>
      <c r="V146" s="275"/>
      <c r="W146" s="276"/>
      <c r="X146" s="28"/>
      <c r="Z146" s="29"/>
      <c r="AA146" s="249"/>
      <c r="AB146" s="249"/>
      <c r="AC146" s="245"/>
      <c r="AD146" s="275"/>
      <c r="AE146" s="276"/>
      <c r="AF146" s="28"/>
      <c r="AH146" s="29"/>
      <c r="AI146" s="249"/>
      <c r="AJ146" s="249"/>
      <c r="AK146" s="245"/>
      <c r="AL146" s="275"/>
      <c r="AM146" s="276"/>
      <c r="AN146" s="28"/>
    </row>
    <row r="147" spans="2:40" x14ac:dyDescent="0.3">
      <c r="B147" s="29"/>
      <c r="C147" s="20"/>
      <c r="D147" s="20"/>
      <c r="E147" s="195"/>
      <c r="F147" s="195"/>
      <c r="G147" s="30"/>
      <c r="H147" s="28"/>
      <c r="J147" s="29"/>
      <c r="K147" s="20"/>
      <c r="L147" s="20"/>
      <c r="M147" s="195"/>
      <c r="N147" s="195"/>
      <c r="O147" s="30"/>
      <c r="P147" s="28"/>
      <c r="R147" s="29"/>
      <c r="S147" s="20"/>
      <c r="T147" s="20"/>
      <c r="U147" s="30"/>
      <c r="V147" s="30"/>
      <c r="W147" s="30"/>
      <c r="X147" s="28"/>
      <c r="Z147" s="29"/>
      <c r="AA147" s="20"/>
      <c r="AB147" s="20"/>
      <c r="AC147" s="30"/>
      <c r="AD147" s="30"/>
      <c r="AE147" s="30"/>
      <c r="AF147" s="28"/>
      <c r="AH147" s="29"/>
      <c r="AI147" s="20"/>
      <c r="AJ147" s="20"/>
      <c r="AK147" s="30"/>
      <c r="AL147" s="30"/>
      <c r="AM147" s="30"/>
      <c r="AN147" s="28"/>
    </row>
    <row r="148" spans="2:40" ht="34.5" customHeight="1" thickBot="1" x14ac:dyDescent="0.35">
      <c r="B148" s="29"/>
      <c r="C148" s="195"/>
      <c r="D148" s="195"/>
      <c r="E148" s="692"/>
      <c r="F148" s="692"/>
      <c r="G148" s="69"/>
      <c r="H148" s="28"/>
      <c r="J148" s="29"/>
      <c r="K148" s="195"/>
      <c r="L148" s="195"/>
      <c r="M148" s="692"/>
      <c r="N148" s="692"/>
      <c r="O148" s="69"/>
      <c r="P148" s="28"/>
      <c r="R148" s="29"/>
      <c r="S148" s="646" t="s">
        <v>261</v>
      </c>
      <c r="T148" s="646"/>
      <c r="U148" s="646"/>
      <c r="V148" s="646"/>
      <c r="W148" s="69"/>
      <c r="X148" s="28"/>
      <c r="Z148" s="29"/>
      <c r="AA148" s="646" t="s">
        <v>261</v>
      </c>
      <c r="AB148" s="646"/>
      <c r="AC148" s="646"/>
      <c r="AD148" s="646"/>
      <c r="AE148" s="69"/>
      <c r="AF148" s="28"/>
      <c r="AH148" s="29"/>
      <c r="AI148" s="646" t="s">
        <v>261</v>
      </c>
      <c r="AJ148" s="646"/>
      <c r="AK148" s="646"/>
      <c r="AL148" s="646"/>
      <c r="AM148" s="69"/>
      <c r="AN148" s="28"/>
    </row>
    <row r="149" spans="2:40" ht="63.75" customHeight="1" thickBot="1" x14ac:dyDescent="0.35">
      <c r="B149" s="29"/>
      <c r="C149" s="646"/>
      <c r="D149" s="646"/>
      <c r="E149" s="194"/>
      <c r="F149" s="194"/>
      <c r="G149" s="30"/>
      <c r="H149" s="28"/>
      <c r="J149" s="29"/>
      <c r="K149" s="646"/>
      <c r="L149" s="646"/>
      <c r="M149" s="194"/>
      <c r="N149" s="194"/>
      <c r="O149" s="30"/>
      <c r="P149" s="28"/>
      <c r="R149" s="29"/>
      <c r="S149" s="646" t="s">
        <v>209</v>
      </c>
      <c r="T149" s="682"/>
      <c r="U149" s="690"/>
      <c r="V149" s="691"/>
      <c r="W149" s="30"/>
      <c r="X149" s="28"/>
      <c r="Z149" s="29"/>
      <c r="AA149" s="646" t="s">
        <v>209</v>
      </c>
      <c r="AB149" s="682"/>
      <c r="AC149" s="690"/>
      <c r="AD149" s="691"/>
      <c r="AE149" s="30"/>
      <c r="AF149" s="28"/>
      <c r="AH149" s="29"/>
      <c r="AI149" s="646" t="s">
        <v>209</v>
      </c>
      <c r="AJ149" s="682"/>
      <c r="AK149" s="690"/>
      <c r="AL149" s="691"/>
      <c r="AM149" s="30"/>
      <c r="AN149" s="28"/>
    </row>
    <row r="150" spans="2:40" ht="14.5" thickBot="1" x14ac:dyDescent="0.35">
      <c r="B150" s="29"/>
      <c r="C150" s="194"/>
      <c r="D150" s="194"/>
      <c r="E150" s="686"/>
      <c r="F150" s="686"/>
      <c r="G150" s="30"/>
      <c r="H150" s="28"/>
      <c r="J150" s="29"/>
      <c r="K150" s="194"/>
      <c r="L150" s="194"/>
      <c r="M150" s="686"/>
      <c r="N150" s="686"/>
      <c r="O150" s="30"/>
      <c r="P150" s="28"/>
      <c r="R150" s="29"/>
      <c r="S150" s="685"/>
      <c r="T150" s="685"/>
      <c r="U150" s="685"/>
      <c r="V150" s="685"/>
      <c r="W150" s="30"/>
      <c r="X150" s="28"/>
      <c r="Z150" s="29"/>
      <c r="AA150" s="685"/>
      <c r="AB150" s="685"/>
      <c r="AC150" s="685"/>
      <c r="AD150" s="685"/>
      <c r="AE150" s="30"/>
      <c r="AF150" s="28"/>
      <c r="AH150" s="29"/>
      <c r="AI150" s="685"/>
      <c r="AJ150" s="685"/>
      <c r="AK150" s="685"/>
      <c r="AL150" s="685"/>
      <c r="AM150" s="30"/>
      <c r="AN150" s="28"/>
    </row>
    <row r="151" spans="2:40" ht="58.9" customHeight="1" thickBot="1" x14ac:dyDescent="0.35">
      <c r="B151" s="29"/>
      <c r="C151" s="646"/>
      <c r="D151" s="646"/>
      <c r="E151" s="199"/>
      <c r="F151" s="199"/>
      <c r="G151" s="30"/>
      <c r="H151" s="28"/>
      <c r="J151" s="29"/>
      <c r="K151" s="646"/>
      <c r="L151" s="646"/>
      <c r="M151" s="199"/>
      <c r="N151" s="199"/>
      <c r="O151" s="30"/>
      <c r="P151" s="28"/>
      <c r="R151" s="29"/>
      <c r="S151" s="646" t="s">
        <v>210</v>
      </c>
      <c r="T151" s="682"/>
      <c r="U151" s="687"/>
      <c r="V151" s="688"/>
      <c r="W151" s="30"/>
      <c r="X151" s="28"/>
      <c r="Z151" s="29"/>
      <c r="AA151" s="646" t="s">
        <v>210</v>
      </c>
      <c r="AB151" s="682"/>
      <c r="AC151" s="687"/>
      <c r="AD151" s="688"/>
      <c r="AE151" s="30"/>
      <c r="AF151" s="28"/>
      <c r="AH151" s="29"/>
      <c r="AI151" s="646" t="s">
        <v>210</v>
      </c>
      <c r="AJ151" s="682"/>
      <c r="AK151" s="687"/>
      <c r="AL151" s="688"/>
      <c r="AM151" s="30"/>
      <c r="AN151" s="28"/>
    </row>
    <row r="152" spans="2:40" ht="16.149999999999999" customHeight="1" thickBot="1" x14ac:dyDescent="0.35">
      <c r="B152" s="29"/>
      <c r="C152" s="195"/>
      <c r="D152" s="195"/>
      <c r="E152" s="680"/>
      <c r="F152" s="680"/>
      <c r="G152" s="30"/>
      <c r="H152" s="28"/>
      <c r="J152" s="29"/>
      <c r="K152" s="195"/>
      <c r="L152" s="195"/>
      <c r="M152" s="680"/>
      <c r="N152" s="680"/>
      <c r="O152" s="30"/>
      <c r="P152" s="28"/>
      <c r="R152" s="29"/>
      <c r="S152" s="195"/>
      <c r="T152" s="195"/>
      <c r="U152" s="689"/>
      <c r="V152" s="689"/>
      <c r="W152" s="30"/>
      <c r="X152" s="28"/>
      <c r="Z152" s="29"/>
      <c r="AA152" s="195"/>
      <c r="AB152" s="195"/>
      <c r="AC152" s="689"/>
      <c r="AD152" s="689"/>
      <c r="AE152" s="30"/>
      <c r="AF152" s="28"/>
      <c r="AH152" s="29"/>
      <c r="AI152" s="195"/>
      <c r="AJ152" s="195"/>
      <c r="AK152" s="689"/>
      <c r="AL152" s="689"/>
      <c r="AM152" s="30"/>
      <c r="AN152" s="28"/>
    </row>
    <row r="153" spans="2:40" ht="100.15" customHeight="1" thickBot="1" x14ac:dyDescent="0.35">
      <c r="B153" s="29"/>
      <c r="C153" s="646"/>
      <c r="D153" s="646"/>
      <c r="E153" s="30"/>
      <c r="F153" s="30"/>
      <c r="G153" s="30"/>
      <c r="H153" s="28"/>
      <c r="J153" s="29"/>
      <c r="K153" s="646"/>
      <c r="L153" s="646"/>
      <c r="M153" s="30"/>
      <c r="N153" s="30"/>
      <c r="O153" s="30"/>
      <c r="P153" s="28"/>
      <c r="R153" s="29"/>
      <c r="S153" s="646" t="s">
        <v>211</v>
      </c>
      <c r="T153" s="682"/>
      <c r="U153" s="683"/>
      <c r="V153" s="684"/>
      <c r="W153" s="30"/>
      <c r="X153" s="28"/>
      <c r="Z153" s="29"/>
      <c r="AA153" s="646" t="s">
        <v>211</v>
      </c>
      <c r="AB153" s="682"/>
      <c r="AC153" s="683"/>
      <c r="AD153" s="684"/>
      <c r="AE153" s="30"/>
      <c r="AF153" s="28"/>
      <c r="AH153" s="29"/>
      <c r="AI153" s="646" t="s">
        <v>211</v>
      </c>
      <c r="AJ153" s="682"/>
      <c r="AK153" s="683"/>
      <c r="AL153" s="684"/>
      <c r="AM153" s="30"/>
      <c r="AN153" s="28"/>
    </row>
    <row r="154" spans="2:40" x14ac:dyDescent="0.3">
      <c r="B154" s="29"/>
      <c r="C154" s="20"/>
      <c r="D154" s="20"/>
      <c r="E154" s="277"/>
      <c r="F154" s="30"/>
      <c r="G154" s="30"/>
      <c r="H154" s="28"/>
      <c r="J154" s="29"/>
      <c r="K154" s="20"/>
      <c r="L154" s="20"/>
      <c r="M154" s="277"/>
      <c r="N154" s="30"/>
      <c r="O154" s="30"/>
      <c r="P154" s="28"/>
      <c r="R154" s="29"/>
      <c r="S154" s="20"/>
      <c r="T154" s="20"/>
      <c r="U154" s="30"/>
      <c r="V154" s="30"/>
      <c r="W154" s="30"/>
      <c r="X154" s="28"/>
      <c r="Z154" s="29"/>
      <c r="AA154" s="20"/>
      <c r="AB154" s="20"/>
      <c r="AC154" s="30"/>
      <c r="AD154" s="30"/>
      <c r="AE154" s="30"/>
      <c r="AF154" s="28"/>
      <c r="AH154" s="29"/>
      <c r="AI154" s="20"/>
      <c r="AJ154" s="20"/>
      <c r="AK154" s="30"/>
      <c r="AL154" s="30"/>
      <c r="AM154" s="30"/>
      <c r="AN154" s="28"/>
    </row>
    <row r="155" spans="2:40" ht="14.5" thickBot="1" x14ac:dyDescent="0.35">
      <c r="B155" s="31"/>
      <c r="C155" s="681"/>
      <c r="D155" s="681"/>
      <c r="E155" s="694"/>
      <c r="F155" s="694"/>
      <c r="G155" s="21"/>
      <c r="H155" s="33"/>
      <c r="J155" s="31"/>
      <c r="K155" s="681"/>
      <c r="L155" s="681"/>
      <c r="M155" s="280"/>
      <c r="N155" s="280"/>
      <c r="O155" s="21"/>
      <c r="P155" s="33"/>
      <c r="R155" s="31"/>
      <c r="S155" s="681"/>
      <c r="T155" s="681"/>
      <c r="U155" s="32"/>
      <c r="V155" s="21"/>
      <c r="W155" s="21"/>
      <c r="X155" s="33"/>
      <c r="Z155" s="31"/>
      <c r="AA155" s="681"/>
      <c r="AB155" s="681"/>
      <c r="AC155" s="32"/>
      <c r="AD155" s="21"/>
      <c r="AE155" s="21"/>
      <c r="AF155" s="33"/>
      <c r="AH155" s="31"/>
      <c r="AI155" s="681"/>
      <c r="AJ155" s="681"/>
      <c r="AK155" s="32"/>
      <c r="AL155" s="21"/>
      <c r="AM155" s="21"/>
      <c r="AN155" s="33"/>
    </row>
    <row r="156" spans="2:40" s="13" customFormat="1" ht="64.900000000000006" customHeight="1" x14ac:dyDescent="0.3">
      <c r="B156" s="184"/>
      <c r="C156" s="693"/>
      <c r="D156" s="693"/>
      <c r="E156" s="193"/>
      <c r="F156" s="193"/>
      <c r="G156" s="8"/>
      <c r="M156" s="11"/>
      <c r="N156" s="11"/>
    </row>
    <row r="157" spans="2:40" ht="59.25" customHeight="1" x14ac:dyDescent="0.3">
      <c r="B157" s="184"/>
      <c r="C157" s="193"/>
      <c r="D157" s="193"/>
      <c r="E157" s="697"/>
      <c r="F157" s="697"/>
      <c r="G157" s="193"/>
    </row>
    <row r="158" spans="2:40" ht="49.9" customHeight="1" x14ac:dyDescent="0.3">
      <c r="B158" s="184"/>
      <c r="C158" s="695"/>
      <c r="D158" s="695"/>
      <c r="E158" s="696"/>
      <c r="F158" s="696"/>
      <c r="G158" s="8"/>
    </row>
    <row r="159" spans="2:40" ht="100.15" customHeight="1" x14ac:dyDescent="0.3">
      <c r="B159" s="184"/>
      <c r="C159" s="695"/>
      <c r="D159" s="695"/>
      <c r="E159" s="8"/>
      <c r="F159" s="8"/>
      <c r="G159" s="8"/>
    </row>
    <row r="160" spans="2:40" x14ac:dyDescent="0.3">
      <c r="B160" s="184"/>
      <c r="C160" s="184"/>
      <c r="D160" s="184"/>
      <c r="E160" s="8"/>
      <c r="F160" s="8"/>
      <c r="G160" s="8"/>
    </row>
    <row r="161" spans="2:7" x14ac:dyDescent="0.3">
      <c r="B161" s="184"/>
      <c r="C161" s="693"/>
      <c r="D161" s="693"/>
      <c r="E161" s="696"/>
      <c r="F161" s="696"/>
      <c r="G161" s="8"/>
    </row>
    <row r="162" spans="2:7" ht="49.9" customHeight="1" x14ac:dyDescent="0.3">
      <c r="B162" s="184"/>
      <c r="C162" s="693"/>
      <c r="D162" s="693"/>
      <c r="E162" s="696"/>
      <c r="F162" s="696"/>
      <c r="G162" s="8"/>
    </row>
    <row r="163" spans="2:7" ht="100.15" customHeight="1" x14ac:dyDescent="0.3">
      <c r="B163" s="184"/>
      <c r="C163" s="695"/>
      <c r="D163" s="695"/>
      <c r="E163" s="15"/>
      <c r="F163" s="8"/>
      <c r="G163" s="8"/>
    </row>
    <row r="164" spans="2:7" x14ac:dyDescent="0.3">
      <c r="B164" s="184"/>
      <c r="C164" s="14"/>
      <c r="D164" s="184"/>
      <c r="E164" s="15"/>
      <c r="F164" s="15"/>
      <c r="G164" s="8"/>
    </row>
    <row r="165" spans="2:7" x14ac:dyDescent="0.3">
      <c r="B165" s="184"/>
      <c r="C165" s="14"/>
      <c r="D165" s="14"/>
      <c r="E165" s="16"/>
      <c r="F165" s="16"/>
      <c r="G165" s="7"/>
    </row>
    <row r="166" spans="2:7" x14ac:dyDescent="0.3">
      <c r="E166" s="16"/>
      <c r="F166" s="16"/>
    </row>
  </sheetData>
  <mergeCells count="164">
    <mergeCell ref="AI18:AJ19"/>
    <mergeCell ref="AK18:AL18"/>
    <mergeCell ref="AK19:AL19"/>
    <mergeCell ref="AK20:AL20"/>
    <mergeCell ref="AK21:AL21"/>
    <mergeCell ref="AI27:AM27"/>
    <mergeCell ref="AI42:AJ42"/>
    <mergeCell ref="AI43:AJ44"/>
    <mergeCell ref="AI45:AM46"/>
    <mergeCell ref="AA9:AE9"/>
    <mergeCell ref="AA11:AB17"/>
    <mergeCell ref="AA18:AB19"/>
    <mergeCell ref="AC18:AD18"/>
    <mergeCell ref="AC19:AD19"/>
    <mergeCell ref="AC20:AD20"/>
    <mergeCell ref="AC21:AD21"/>
    <mergeCell ref="AA27:AE27"/>
    <mergeCell ref="AA42:AB42"/>
    <mergeCell ref="U20:V20"/>
    <mergeCell ref="U21:V21"/>
    <mergeCell ref="C16:D16"/>
    <mergeCell ref="AA43:AB44"/>
    <mergeCell ref="AA45:AE46"/>
    <mergeCell ref="AA51:AB54"/>
    <mergeCell ref="AA96:AE96"/>
    <mergeCell ref="AA98:AB98"/>
    <mergeCell ref="AA99:AB101"/>
    <mergeCell ref="C43:D44"/>
    <mergeCell ref="C42:D42"/>
    <mergeCell ref="C98:D98"/>
    <mergeCell ref="K98:L98"/>
    <mergeCell ref="K99:L101"/>
    <mergeCell ref="C95:D95"/>
    <mergeCell ref="K95:L95"/>
    <mergeCell ref="C48:D48"/>
    <mergeCell ref="K42:L42"/>
    <mergeCell ref="S98:T98"/>
    <mergeCell ref="AK151:AL151"/>
    <mergeCell ref="AI153:AJ153"/>
    <mergeCell ref="AK153:AL153"/>
    <mergeCell ref="AI95:AJ95"/>
    <mergeCell ref="AI148:AL148"/>
    <mergeCell ref="AI149:AJ149"/>
    <mergeCell ref="AK149:AL149"/>
    <mergeCell ref="AI51:AJ54"/>
    <mergeCell ref="AI96:AM96"/>
    <mergeCell ref="AI98:AJ98"/>
    <mergeCell ref="AI99:AJ101"/>
    <mergeCell ref="AK152:AL152"/>
    <mergeCell ref="S99:T101"/>
    <mergeCell ref="S95:T95"/>
    <mergeCell ref="AC152:AD152"/>
    <mergeCell ref="AA155:AB155"/>
    <mergeCell ref="AI3:AM3"/>
    <mergeCell ref="AH4:AL4"/>
    <mergeCell ref="AI5:AL5"/>
    <mergeCell ref="AI8:AL8"/>
    <mergeCell ref="AI26:AJ26"/>
    <mergeCell ref="AA148:AD148"/>
    <mergeCell ref="AA149:AB149"/>
    <mergeCell ref="AC149:AD149"/>
    <mergeCell ref="AA150:AD150"/>
    <mergeCell ref="AA151:AB151"/>
    <mergeCell ref="AC151:AD151"/>
    <mergeCell ref="AI155:AJ155"/>
    <mergeCell ref="AI150:AL150"/>
    <mergeCell ref="AI151:AJ151"/>
    <mergeCell ref="AA26:AB26"/>
    <mergeCell ref="AA153:AB153"/>
    <mergeCell ref="AC153:AD153"/>
    <mergeCell ref="AA3:AE3"/>
    <mergeCell ref="Z4:AD4"/>
    <mergeCell ref="AA5:AD5"/>
    <mergeCell ref="AA8:AD8"/>
    <mergeCell ref="AA7:AD7"/>
    <mergeCell ref="AI7:AL7"/>
    <mergeCell ref="S155:T155"/>
    <mergeCell ref="C156:D156"/>
    <mergeCell ref="E155:F155"/>
    <mergeCell ref="C163:D163"/>
    <mergeCell ref="E162:F162"/>
    <mergeCell ref="C158:D158"/>
    <mergeCell ref="E157:F157"/>
    <mergeCell ref="C159:D159"/>
    <mergeCell ref="E158:F158"/>
    <mergeCell ref="C161:D161"/>
    <mergeCell ref="C162:D162"/>
    <mergeCell ref="E161:F161"/>
    <mergeCell ref="C153:D153"/>
    <mergeCell ref="E152:F152"/>
    <mergeCell ref="K153:L153"/>
    <mergeCell ref="M152:N152"/>
    <mergeCell ref="C155:D155"/>
    <mergeCell ref="K155:L155"/>
    <mergeCell ref="AA95:AB95"/>
    <mergeCell ref="S153:T153"/>
    <mergeCell ref="U153:V153"/>
    <mergeCell ref="S150:V150"/>
    <mergeCell ref="C151:D151"/>
    <mergeCell ref="E150:F150"/>
    <mergeCell ref="K151:L151"/>
    <mergeCell ref="M150:N150"/>
    <mergeCell ref="S151:T151"/>
    <mergeCell ref="U151:V151"/>
    <mergeCell ref="U152:V152"/>
    <mergeCell ref="U149:V149"/>
    <mergeCell ref="S148:V148"/>
    <mergeCell ref="C149:D149"/>
    <mergeCell ref="E148:F148"/>
    <mergeCell ref="K149:L149"/>
    <mergeCell ref="M148:N148"/>
    <mergeCell ref="S149:T149"/>
    <mergeCell ref="K27:O27"/>
    <mergeCell ref="C27:G27"/>
    <mergeCell ref="K43:L44"/>
    <mergeCell ref="K51:L54"/>
    <mergeCell ref="C49:D50"/>
    <mergeCell ref="C51:D55"/>
    <mergeCell ref="C96:G96"/>
    <mergeCell ref="K96:O96"/>
    <mergeCell ref="S96:W96"/>
    <mergeCell ref="K45:O46"/>
    <mergeCell ref="C45:G46"/>
    <mergeCell ref="S27:W27"/>
    <mergeCell ref="S42:T42"/>
    <mergeCell ref="S43:T44"/>
    <mergeCell ref="S45:W46"/>
    <mergeCell ref="S51:T54"/>
    <mergeCell ref="C3:G3"/>
    <mergeCell ref="K3:O3"/>
    <mergeCell ref="S3:W3"/>
    <mergeCell ref="B4:F4"/>
    <mergeCell ref="J4:N4"/>
    <mergeCell ref="R4:V4"/>
    <mergeCell ref="C7:F7"/>
    <mergeCell ref="K7:N7"/>
    <mergeCell ref="S7:V7"/>
    <mergeCell ref="C5:F5"/>
    <mergeCell ref="K5:N5"/>
    <mergeCell ref="S5:V5"/>
    <mergeCell ref="C8:F8"/>
    <mergeCell ref="K8:N8"/>
    <mergeCell ref="S8:V8"/>
    <mergeCell ref="AI9:AM9"/>
    <mergeCell ref="AI11:AJ17"/>
    <mergeCell ref="C26:D26"/>
    <mergeCell ref="K26:L26"/>
    <mergeCell ref="S26:T26"/>
    <mergeCell ref="K18:L19"/>
    <mergeCell ref="M18:N18"/>
    <mergeCell ref="M19:N19"/>
    <mergeCell ref="M20:N20"/>
    <mergeCell ref="M21:N21"/>
    <mergeCell ref="K9:O9"/>
    <mergeCell ref="K11:L17"/>
    <mergeCell ref="C11:D13"/>
    <mergeCell ref="C9:G9"/>
    <mergeCell ref="C18:D19"/>
    <mergeCell ref="E18:F24"/>
    <mergeCell ref="S9:W9"/>
    <mergeCell ref="S11:T17"/>
    <mergeCell ref="S18:T19"/>
    <mergeCell ref="U18:V18"/>
    <mergeCell ref="U19:V19"/>
  </mergeCells>
  <dataValidations count="2">
    <dataValidation type="list" allowBlank="1" showInputMessage="1" showErrorMessage="1" sqref="E161" xr:uid="{6DFB340A-EC6A-49BE-ADE7-5D7CEAA82B7B}">
      <formula1>$J$168:$J$169</formula1>
    </dataValidation>
    <dataValidation type="whole" allowBlank="1" showInputMessage="1" showErrorMessage="1" sqref="E157 E150:E151 M150:M151 U151:U152 AC151:AC152 AK151:AK152" xr:uid="{7DEBC898-635F-49A6-BE52-393765388814}">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EB1D4-46F5-4FFE-AA3F-D741E6732777}">
  <dimension ref="B1:N132"/>
  <sheetViews>
    <sheetView tabSelected="1" topLeftCell="A94" zoomScaleNormal="100" workbookViewId="0">
      <selection activeCell="K96" sqref="K96"/>
    </sheetView>
  </sheetViews>
  <sheetFormatPr defaultColWidth="8.81640625" defaultRowHeight="14.5" x14ac:dyDescent="0.35"/>
  <cols>
    <col min="1" max="2" width="1.81640625" customWidth="1"/>
    <col min="3" max="3" width="22.81640625" customWidth="1"/>
    <col min="4" max="4" width="10.7265625" customWidth="1"/>
    <col min="5" max="5" width="22.81640625" customWidth="1"/>
    <col min="6" max="6" width="32" customWidth="1"/>
    <col min="7" max="7" width="2" customWidth="1"/>
    <col min="8" max="8" width="1.453125" customWidth="1"/>
  </cols>
  <sheetData>
    <row r="1" spans="2:14" ht="15" thickBot="1" x14ac:dyDescent="0.4"/>
    <row r="2" spans="2:14" ht="15" thickBot="1" x14ac:dyDescent="0.4">
      <c r="B2" s="46"/>
      <c r="C2" s="47"/>
      <c r="D2" s="47"/>
      <c r="E2" s="47"/>
      <c r="F2" s="47"/>
      <c r="G2" s="48"/>
    </row>
    <row r="3" spans="2:14" ht="20.5" thickBot="1" x14ac:dyDescent="0.45">
      <c r="B3" s="49"/>
      <c r="C3" s="714" t="s">
        <v>213</v>
      </c>
      <c r="D3" s="715"/>
      <c r="E3" s="715"/>
      <c r="F3" s="716"/>
      <c r="G3" s="312"/>
    </row>
    <row r="4" spans="2:14" x14ac:dyDescent="0.35">
      <c r="B4" s="313"/>
      <c r="C4" s="314"/>
      <c r="D4" s="315"/>
      <c r="E4" s="314"/>
      <c r="F4" s="315"/>
      <c r="G4" s="312"/>
    </row>
    <row r="5" spans="2:14" x14ac:dyDescent="0.35">
      <c r="B5" s="313"/>
      <c r="C5" s="717" t="s">
        <v>222</v>
      </c>
      <c r="D5" s="717"/>
      <c r="E5" s="316"/>
      <c r="F5" s="315"/>
      <c r="G5" s="312"/>
    </row>
    <row r="6" spans="2:14" ht="15" thickBot="1" x14ac:dyDescent="0.4">
      <c r="B6" s="313"/>
      <c r="C6" s="724" t="s">
        <v>267</v>
      </c>
      <c r="D6" s="724"/>
      <c r="E6" s="724"/>
      <c r="F6" s="724"/>
      <c r="G6" s="312"/>
    </row>
    <row r="7" spans="2:14" ht="36" customHeight="1" thickBot="1" x14ac:dyDescent="0.4">
      <c r="B7" s="313"/>
      <c r="C7" s="326" t="s">
        <v>224</v>
      </c>
      <c r="D7" s="327" t="s">
        <v>874</v>
      </c>
      <c r="E7" s="725" t="s">
        <v>251</v>
      </c>
      <c r="F7" s="726"/>
      <c r="G7" s="312"/>
    </row>
    <row r="8" spans="2:14" ht="24" customHeight="1" thickBot="1" x14ac:dyDescent="0.4">
      <c r="B8" s="313"/>
      <c r="C8" s="727" t="s">
        <v>875</v>
      </c>
      <c r="D8" s="728"/>
      <c r="E8" s="728"/>
      <c r="F8" s="729"/>
      <c r="G8" s="312"/>
    </row>
    <row r="9" spans="2:14" ht="216" customHeight="1" x14ac:dyDescent="0.35">
      <c r="B9" s="313"/>
      <c r="C9" s="328" t="s">
        <v>876</v>
      </c>
      <c r="D9" s="329" t="s">
        <v>877</v>
      </c>
      <c r="E9" s="730" t="s">
        <v>878</v>
      </c>
      <c r="F9" s="731"/>
      <c r="G9" s="312"/>
    </row>
    <row r="10" spans="2:14" ht="214.5" customHeight="1" x14ac:dyDescent="0.35">
      <c r="B10" s="313"/>
      <c r="C10" s="720" t="s">
        <v>879</v>
      </c>
      <c r="D10" s="330" t="s">
        <v>877</v>
      </c>
      <c r="E10" s="739" t="s">
        <v>880</v>
      </c>
      <c r="F10" s="740"/>
      <c r="G10" s="312"/>
    </row>
    <row r="11" spans="2:14" ht="151.5" customHeight="1" x14ac:dyDescent="0.35">
      <c r="B11" s="313"/>
      <c r="C11" s="720"/>
      <c r="D11" s="330" t="s">
        <v>877</v>
      </c>
      <c r="E11" s="739" t="s">
        <v>881</v>
      </c>
      <c r="F11" s="740"/>
      <c r="G11" s="312"/>
    </row>
    <row r="12" spans="2:14" ht="198.75" customHeight="1" x14ac:dyDescent="0.35">
      <c r="B12" s="313"/>
      <c r="C12" s="720"/>
      <c r="D12" s="330" t="s">
        <v>882</v>
      </c>
      <c r="E12" s="732" t="s">
        <v>883</v>
      </c>
      <c r="F12" s="733"/>
      <c r="G12" s="312"/>
    </row>
    <row r="13" spans="2:14" ht="271.5" customHeight="1" x14ac:dyDescent="0.35">
      <c r="B13" s="313"/>
      <c r="C13" s="741" t="s">
        <v>884</v>
      </c>
      <c r="D13" s="743" t="s">
        <v>877</v>
      </c>
      <c r="E13" s="744" t="s">
        <v>885</v>
      </c>
      <c r="F13" s="744"/>
      <c r="G13" s="312"/>
    </row>
    <row r="14" spans="2:14" ht="231.75" customHeight="1" x14ac:dyDescent="0.35">
      <c r="B14" s="313"/>
      <c r="C14" s="742"/>
      <c r="D14" s="743"/>
      <c r="E14" s="745" t="s">
        <v>886</v>
      </c>
      <c r="F14" s="746"/>
      <c r="G14" s="312"/>
    </row>
    <row r="15" spans="2:14" ht="231" customHeight="1" thickBot="1" x14ac:dyDescent="0.4">
      <c r="B15" s="313"/>
      <c r="C15" s="331" t="s">
        <v>887</v>
      </c>
      <c r="D15" s="332" t="s">
        <v>877</v>
      </c>
      <c r="E15" s="732" t="s">
        <v>888</v>
      </c>
      <c r="F15" s="733"/>
      <c r="G15" s="312"/>
      <c r="N15" s="333"/>
    </row>
    <row r="16" spans="2:14" ht="24" customHeight="1" thickBot="1" x14ac:dyDescent="0.4">
      <c r="B16" s="313"/>
      <c r="C16" s="734" t="s">
        <v>889</v>
      </c>
      <c r="D16" s="735"/>
      <c r="E16" s="735"/>
      <c r="F16" s="736"/>
      <c r="G16" s="312"/>
    </row>
    <row r="17" spans="2:7" ht="244.5" customHeight="1" x14ac:dyDescent="0.35">
      <c r="B17" s="313"/>
      <c r="C17" s="334" t="s">
        <v>890</v>
      </c>
      <c r="D17" s="335" t="s">
        <v>882</v>
      </c>
      <c r="E17" s="737" t="s">
        <v>891</v>
      </c>
      <c r="F17" s="738"/>
      <c r="G17" s="312"/>
    </row>
    <row r="18" spans="2:7" ht="81.75" customHeight="1" x14ac:dyDescent="0.35">
      <c r="B18" s="313"/>
      <c r="C18" s="336" t="s">
        <v>892</v>
      </c>
      <c r="D18" s="330" t="s">
        <v>877</v>
      </c>
      <c r="E18" s="739" t="s">
        <v>893</v>
      </c>
      <c r="F18" s="740"/>
      <c r="G18" s="312"/>
    </row>
    <row r="19" spans="2:7" ht="139.5" customHeight="1" x14ac:dyDescent="0.35">
      <c r="B19" s="313"/>
      <c r="C19" s="336" t="s">
        <v>894</v>
      </c>
      <c r="D19" s="330" t="s">
        <v>882</v>
      </c>
      <c r="E19" s="739" t="s">
        <v>895</v>
      </c>
      <c r="F19" s="740"/>
      <c r="G19" s="312"/>
    </row>
    <row r="20" spans="2:7" ht="126" customHeight="1" x14ac:dyDescent="0.35">
      <c r="B20" s="313"/>
      <c r="C20" s="317" t="s">
        <v>896</v>
      </c>
      <c r="D20" s="318" t="s">
        <v>877</v>
      </c>
      <c r="E20" s="739" t="s">
        <v>897</v>
      </c>
      <c r="F20" s="740"/>
      <c r="G20" s="312"/>
    </row>
    <row r="21" spans="2:7" ht="124.5" customHeight="1" x14ac:dyDescent="0.35">
      <c r="B21" s="313"/>
      <c r="C21" s="336" t="s">
        <v>898</v>
      </c>
      <c r="D21" s="330" t="s">
        <v>877</v>
      </c>
      <c r="E21" s="739" t="s">
        <v>899</v>
      </c>
      <c r="F21" s="740"/>
      <c r="G21" s="312"/>
    </row>
    <row r="22" spans="2:7" ht="65.25" customHeight="1" x14ac:dyDescent="0.35">
      <c r="B22" s="313"/>
      <c r="C22" s="336" t="s">
        <v>900</v>
      </c>
      <c r="D22" s="330" t="s">
        <v>877</v>
      </c>
      <c r="E22" s="739" t="s">
        <v>901</v>
      </c>
      <c r="F22" s="740"/>
      <c r="G22" s="312"/>
    </row>
    <row r="23" spans="2:7" ht="243" customHeight="1" x14ac:dyDescent="0.35">
      <c r="B23" s="313"/>
      <c r="C23" s="336" t="s">
        <v>902</v>
      </c>
      <c r="D23" s="330" t="s">
        <v>877</v>
      </c>
      <c r="E23" s="739" t="s">
        <v>903</v>
      </c>
      <c r="F23" s="740"/>
      <c r="G23" s="312"/>
    </row>
    <row r="24" spans="2:7" ht="63.75" customHeight="1" thickBot="1" x14ac:dyDescent="0.4">
      <c r="B24" s="313"/>
      <c r="C24" s="337" t="s">
        <v>904</v>
      </c>
      <c r="D24" s="338" t="s">
        <v>905</v>
      </c>
      <c r="E24" s="732" t="s">
        <v>906</v>
      </c>
      <c r="F24" s="733"/>
      <c r="G24" s="312"/>
    </row>
    <row r="25" spans="2:7" ht="24" customHeight="1" thickBot="1" x14ac:dyDescent="0.4">
      <c r="B25" s="313"/>
      <c r="C25" s="734" t="s">
        <v>907</v>
      </c>
      <c r="D25" s="735"/>
      <c r="E25" s="735"/>
      <c r="F25" s="736"/>
      <c r="G25" s="312"/>
    </row>
    <row r="26" spans="2:7" ht="155.25" customHeight="1" x14ac:dyDescent="0.35">
      <c r="B26" s="313"/>
      <c r="C26" s="339" t="s">
        <v>908</v>
      </c>
      <c r="D26" s="340" t="s">
        <v>905</v>
      </c>
      <c r="E26" s="737" t="s">
        <v>909</v>
      </c>
      <c r="F26" s="738"/>
      <c r="G26" s="312"/>
    </row>
    <row r="27" spans="2:7" ht="106.5" customHeight="1" x14ac:dyDescent="0.35">
      <c r="B27" s="313"/>
      <c r="C27" s="317" t="s">
        <v>910</v>
      </c>
      <c r="D27" s="318" t="s">
        <v>877</v>
      </c>
      <c r="E27" s="739" t="s">
        <v>911</v>
      </c>
      <c r="F27" s="740"/>
      <c r="G27" s="312"/>
    </row>
    <row r="28" spans="2:7" ht="81" customHeight="1" x14ac:dyDescent="0.35">
      <c r="B28" s="313"/>
      <c r="C28" s="317" t="s">
        <v>912</v>
      </c>
      <c r="D28" s="318" t="s">
        <v>877</v>
      </c>
      <c r="E28" s="739" t="s">
        <v>913</v>
      </c>
      <c r="F28" s="740"/>
      <c r="G28" s="312"/>
    </row>
    <row r="29" spans="2:7" ht="95.25" customHeight="1" thickBot="1" x14ac:dyDescent="0.4">
      <c r="B29" s="313"/>
      <c r="C29" s="337" t="s">
        <v>914</v>
      </c>
      <c r="D29" s="338" t="s">
        <v>877</v>
      </c>
      <c r="E29" s="732" t="s">
        <v>915</v>
      </c>
      <c r="F29" s="733"/>
      <c r="G29" s="312"/>
    </row>
    <row r="30" spans="2:7" ht="24" customHeight="1" thickBot="1" x14ac:dyDescent="0.4">
      <c r="B30" s="313"/>
      <c r="C30" s="734" t="s">
        <v>916</v>
      </c>
      <c r="D30" s="735"/>
      <c r="E30" s="735"/>
      <c r="F30" s="736"/>
      <c r="G30" s="312"/>
    </row>
    <row r="31" spans="2:7" ht="184.5" customHeight="1" x14ac:dyDescent="0.35">
      <c r="B31" s="313"/>
      <c r="C31" s="334" t="s">
        <v>917</v>
      </c>
      <c r="D31" s="340" t="s">
        <v>877</v>
      </c>
      <c r="E31" s="737" t="s">
        <v>918</v>
      </c>
      <c r="F31" s="738"/>
      <c r="G31" s="312"/>
    </row>
    <row r="32" spans="2:7" ht="140.25" customHeight="1" x14ac:dyDescent="0.35">
      <c r="B32" s="313"/>
      <c r="C32" s="336" t="s">
        <v>919</v>
      </c>
      <c r="D32" s="318" t="s">
        <v>877</v>
      </c>
      <c r="E32" s="739" t="s">
        <v>920</v>
      </c>
      <c r="F32" s="740"/>
      <c r="G32" s="312"/>
    </row>
    <row r="33" spans="2:7" ht="54" customHeight="1" x14ac:dyDescent="0.35">
      <c r="B33" s="313"/>
      <c r="C33" s="336" t="s">
        <v>921</v>
      </c>
      <c r="D33" s="318" t="s">
        <v>877</v>
      </c>
      <c r="E33" s="739" t="s">
        <v>922</v>
      </c>
      <c r="F33" s="740"/>
      <c r="G33" s="312"/>
    </row>
    <row r="34" spans="2:7" ht="198" customHeight="1" x14ac:dyDescent="0.35">
      <c r="B34" s="313"/>
      <c r="C34" s="336" t="s">
        <v>923</v>
      </c>
      <c r="D34" s="318" t="s">
        <v>877</v>
      </c>
      <c r="E34" s="739" t="s">
        <v>924</v>
      </c>
      <c r="F34" s="740"/>
      <c r="G34" s="312"/>
    </row>
    <row r="35" spans="2:7" ht="198" customHeight="1" x14ac:dyDescent="0.35">
      <c r="B35" s="313"/>
      <c r="C35" s="336" t="s">
        <v>925</v>
      </c>
      <c r="D35" s="318" t="s">
        <v>877</v>
      </c>
      <c r="E35" s="739" t="s">
        <v>926</v>
      </c>
      <c r="F35" s="740"/>
      <c r="G35" s="312"/>
    </row>
    <row r="36" spans="2:7" ht="165.75" customHeight="1" x14ac:dyDescent="0.35">
      <c r="B36" s="313"/>
      <c r="C36" s="336" t="s">
        <v>927</v>
      </c>
      <c r="D36" s="318" t="s">
        <v>877</v>
      </c>
      <c r="E36" s="739" t="s">
        <v>928</v>
      </c>
      <c r="F36" s="740"/>
      <c r="G36" s="312"/>
    </row>
    <row r="37" spans="2:7" ht="106.5" customHeight="1" x14ac:dyDescent="0.35">
      <c r="B37" s="313"/>
      <c r="C37" s="336" t="s">
        <v>929</v>
      </c>
      <c r="D37" s="318" t="s">
        <v>877</v>
      </c>
      <c r="E37" s="739" t="s">
        <v>930</v>
      </c>
      <c r="F37" s="740"/>
      <c r="G37" s="312"/>
    </row>
    <row r="38" spans="2:7" ht="93" customHeight="1" x14ac:dyDescent="0.35">
      <c r="B38" s="313"/>
      <c r="C38" s="336" t="s">
        <v>931</v>
      </c>
      <c r="D38" s="318" t="s">
        <v>877</v>
      </c>
      <c r="E38" s="739" t="s">
        <v>932</v>
      </c>
      <c r="F38" s="740"/>
      <c r="G38" s="312"/>
    </row>
    <row r="39" spans="2:7" ht="33.75" customHeight="1" x14ac:dyDescent="0.35">
      <c r="B39" s="313"/>
      <c r="C39" s="336" t="s">
        <v>933</v>
      </c>
      <c r="D39" s="318" t="s">
        <v>877</v>
      </c>
      <c r="E39" s="739" t="s">
        <v>934</v>
      </c>
      <c r="F39" s="740"/>
      <c r="G39" s="312"/>
    </row>
    <row r="40" spans="2:7" ht="78" customHeight="1" x14ac:dyDescent="0.35">
      <c r="B40" s="313"/>
      <c r="C40" s="336" t="s">
        <v>935</v>
      </c>
      <c r="D40" s="318" t="s">
        <v>877</v>
      </c>
      <c r="E40" s="739" t="s">
        <v>936</v>
      </c>
      <c r="F40" s="740"/>
      <c r="G40" s="312"/>
    </row>
    <row r="41" spans="2:7" ht="167.25" customHeight="1" x14ac:dyDescent="0.35">
      <c r="B41" s="313"/>
      <c r="C41" s="336" t="s">
        <v>937</v>
      </c>
      <c r="D41" s="318" t="s">
        <v>877</v>
      </c>
      <c r="E41" s="739" t="s">
        <v>938</v>
      </c>
      <c r="F41" s="740"/>
      <c r="G41" s="312"/>
    </row>
    <row r="42" spans="2:7" ht="406.5" customHeight="1" x14ac:dyDescent="0.35">
      <c r="B42" s="313"/>
      <c r="C42" s="336" t="s">
        <v>939</v>
      </c>
      <c r="D42" s="318" t="s">
        <v>905</v>
      </c>
      <c r="E42" s="739" t="s">
        <v>940</v>
      </c>
      <c r="F42" s="740"/>
      <c r="G42" s="312"/>
    </row>
    <row r="43" spans="2:7" ht="139.5" customHeight="1" x14ac:dyDescent="0.35">
      <c r="B43" s="313"/>
      <c r="C43" s="336" t="s">
        <v>941</v>
      </c>
      <c r="D43" s="318" t="s">
        <v>882</v>
      </c>
      <c r="E43" s="739" t="s">
        <v>942</v>
      </c>
      <c r="F43" s="740"/>
      <c r="G43" s="312"/>
    </row>
    <row r="44" spans="2:7" ht="34.5" customHeight="1" x14ac:dyDescent="0.35">
      <c r="B44" s="313"/>
      <c r="C44" s="336" t="s">
        <v>943</v>
      </c>
      <c r="D44" s="318" t="s">
        <v>877</v>
      </c>
      <c r="E44" s="739" t="s">
        <v>944</v>
      </c>
      <c r="F44" s="740"/>
      <c r="G44" s="312"/>
    </row>
    <row r="45" spans="2:7" ht="63.75" customHeight="1" x14ac:dyDescent="0.35">
      <c r="B45" s="313"/>
      <c r="C45" s="336" t="s">
        <v>945</v>
      </c>
      <c r="D45" s="318" t="s">
        <v>877</v>
      </c>
      <c r="E45" s="739" t="s">
        <v>946</v>
      </c>
      <c r="F45" s="740"/>
      <c r="G45" s="312"/>
    </row>
    <row r="46" spans="2:7" ht="45.75" customHeight="1" x14ac:dyDescent="0.35">
      <c r="B46" s="313"/>
      <c r="C46" s="336" t="s">
        <v>947</v>
      </c>
      <c r="D46" s="318" t="s">
        <v>877</v>
      </c>
      <c r="E46" s="739" t="s">
        <v>948</v>
      </c>
      <c r="F46" s="740"/>
      <c r="G46" s="312"/>
    </row>
    <row r="47" spans="2:7" ht="78.75" customHeight="1" x14ac:dyDescent="0.35">
      <c r="B47" s="313"/>
      <c r="C47" s="336" t="s">
        <v>949</v>
      </c>
      <c r="D47" s="318" t="s">
        <v>877</v>
      </c>
      <c r="E47" s="739" t="s">
        <v>950</v>
      </c>
      <c r="F47" s="740"/>
      <c r="G47" s="312"/>
    </row>
    <row r="48" spans="2:7" ht="36" customHeight="1" x14ac:dyDescent="0.35">
      <c r="B48" s="313"/>
      <c r="C48" s="336" t="s">
        <v>951</v>
      </c>
      <c r="D48" s="318" t="s">
        <v>877</v>
      </c>
      <c r="E48" s="739" t="s">
        <v>952</v>
      </c>
      <c r="F48" s="740"/>
      <c r="G48" s="312"/>
    </row>
    <row r="49" spans="2:7" ht="34.5" customHeight="1" thickBot="1" x14ac:dyDescent="0.4">
      <c r="B49" s="313"/>
      <c r="C49" s="331" t="s">
        <v>953</v>
      </c>
      <c r="D49" s="338" t="s">
        <v>877</v>
      </c>
      <c r="E49" s="732" t="s">
        <v>954</v>
      </c>
      <c r="F49" s="733"/>
      <c r="G49" s="312"/>
    </row>
    <row r="50" spans="2:7" ht="24" customHeight="1" thickBot="1" x14ac:dyDescent="0.4">
      <c r="B50" s="313"/>
      <c r="C50" s="734" t="s">
        <v>955</v>
      </c>
      <c r="D50" s="735"/>
      <c r="E50" s="735"/>
      <c r="F50" s="736"/>
      <c r="G50" s="312"/>
    </row>
    <row r="51" spans="2:7" ht="63" customHeight="1" x14ac:dyDescent="0.35">
      <c r="B51" s="313"/>
      <c r="C51" s="341" t="s">
        <v>956</v>
      </c>
      <c r="D51" s="342" t="s">
        <v>877</v>
      </c>
      <c r="E51" s="730" t="s">
        <v>957</v>
      </c>
      <c r="F51" s="731"/>
      <c r="G51" s="312"/>
    </row>
    <row r="52" spans="2:7" ht="48.75" customHeight="1" x14ac:dyDescent="0.35">
      <c r="B52" s="313"/>
      <c r="C52" s="336" t="s">
        <v>958</v>
      </c>
      <c r="D52" s="318" t="s">
        <v>877</v>
      </c>
      <c r="E52" s="739" t="s">
        <v>959</v>
      </c>
      <c r="F52" s="740"/>
      <c r="G52" s="312"/>
    </row>
    <row r="53" spans="2:7" ht="108.75" customHeight="1" x14ac:dyDescent="0.35">
      <c r="B53" s="313"/>
      <c r="C53" s="336" t="s">
        <v>960</v>
      </c>
      <c r="D53" s="318" t="s">
        <v>877</v>
      </c>
      <c r="E53" s="739" t="s">
        <v>961</v>
      </c>
      <c r="F53" s="740"/>
      <c r="G53" s="312"/>
    </row>
    <row r="54" spans="2:7" ht="409.5" customHeight="1" x14ac:dyDescent="0.35">
      <c r="B54" s="313"/>
      <c r="C54" s="336" t="s">
        <v>962</v>
      </c>
      <c r="D54" s="318" t="s">
        <v>877</v>
      </c>
      <c r="E54" s="739" t="s">
        <v>963</v>
      </c>
      <c r="F54" s="740"/>
      <c r="G54" s="312"/>
    </row>
    <row r="55" spans="2:7" ht="171.75" customHeight="1" x14ac:dyDescent="0.35">
      <c r="B55" s="313"/>
      <c r="C55" s="336" t="s">
        <v>964</v>
      </c>
      <c r="D55" s="343"/>
      <c r="E55" s="739" t="s">
        <v>965</v>
      </c>
      <c r="F55" s="740"/>
      <c r="G55" s="312"/>
    </row>
    <row r="56" spans="2:7" ht="154.5" customHeight="1" x14ac:dyDescent="0.35">
      <c r="B56" s="313"/>
      <c r="C56" s="336" t="s">
        <v>966</v>
      </c>
      <c r="D56" s="318" t="s">
        <v>877</v>
      </c>
      <c r="E56" s="739" t="s">
        <v>967</v>
      </c>
      <c r="F56" s="740"/>
      <c r="G56" s="312"/>
    </row>
    <row r="57" spans="2:7" ht="153" customHeight="1" x14ac:dyDescent="0.35">
      <c r="B57" s="313"/>
      <c r="C57" s="336" t="s">
        <v>968</v>
      </c>
      <c r="D57" s="318" t="s">
        <v>877</v>
      </c>
      <c r="E57" s="739" t="s">
        <v>969</v>
      </c>
      <c r="F57" s="740"/>
      <c r="G57" s="312"/>
    </row>
    <row r="58" spans="2:7" ht="163.5" customHeight="1" x14ac:dyDescent="0.35">
      <c r="B58" s="313"/>
      <c r="C58" s="336" t="s">
        <v>970</v>
      </c>
      <c r="D58" s="318" t="s">
        <v>877</v>
      </c>
      <c r="E58" s="739" t="s">
        <v>971</v>
      </c>
      <c r="F58" s="740"/>
      <c r="G58" s="312"/>
    </row>
    <row r="59" spans="2:7" ht="233.25" customHeight="1" x14ac:dyDescent="0.35">
      <c r="B59" s="313"/>
      <c r="C59" s="336" t="s">
        <v>972</v>
      </c>
      <c r="D59" s="318" t="s">
        <v>877</v>
      </c>
      <c r="E59" s="739" t="s">
        <v>973</v>
      </c>
      <c r="F59" s="740"/>
      <c r="G59" s="312"/>
    </row>
    <row r="60" spans="2:7" ht="366" customHeight="1" x14ac:dyDescent="0.35">
      <c r="B60" s="313"/>
      <c r="C60" s="336" t="s">
        <v>974</v>
      </c>
      <c r="D60" s="318" t="s">
        <v>877</v>
      </c>
      <c r="E60" s="739" t="s">
        <v>975</v>
      </c>
      <c r="F60" s="740"/>
      <c r="G60" s="312"/>
    </row>
    <row r="61" spans="2:7" ht="166.5" customHeight="1" x14ac:dyDescent="0.35">
      <c r="B61" s="313"/>
      <c r="C61" s="336" t="s">
        <v>976</v>
      </c>
      <c r="D61" s="318" t="s">
        <v>877</v>
      </c>
      <c r="E61" s="739" t="s">
        <v>977</v>
      </c>
      <c r="F61" s="740"/>
      <c r="G61" s="312"/>
    </row>
    <row r="62" spans="2:7" ht="301.5" customHeight="1" x14ac:dyDescent="0.35">
      <c r="B62" s="313"/>
      <c r="C62" s="336" t="s">
        <v>978</v>
      </c>
      <c r="D62" s="318" t="s">
        <v>877</v>
      </c>
      <c r="E62" s="739" t="s">
        <v>979</v>
      </c>
      <c r="F62" s="740"/>
      <c r="G62" s="312"/>
    </row>
    <row r="63" spans="2:7" ht="79.5" customHeight="1" x14ac:dyDescent="0.35">
      <c r="B63" s="313"/>
      <c r="C63" s="336" t="s">
        <v>980</v>
      </c>
      <c r="D63" s="318" t="s">
        <v>877</v>
      </c>
      <c r="E63" s="739" t="s">
        <v>981</v>
      </c>
      <c r="F63" s="740"/>
      <c r="G63" s="312"/>
    </row>
    <row r="64" spans="2:7" ht="192.75" customHeight="1" x14ac:dyDescent="0.35">
      <c r="B64" s="313"/>
      <c r="C64" s="336" t="s">
        <v>982</v>
      </c>
      <c r="D64" s="318" t="s">
        <v>837</v>
      </c>
      <c r="E64" s="739" t="s">
        <v>983</v>
      </c>
      <c r="F64" s="740"/>
      <c r="G64" s="312"/>
    </row>
    <row r="65" spans="2:7" ht="96" customHeight="1" x14ac:dyDescent="0.35">
      <c r="B65" s="313"/>
      <c r="C65" s="336" t="s">
        <v>984</v>
      </c>
      <c r="D65" s="318" t="s">
        <v>837</v>
      </c>
      <c r="E65" s="739" t="s">
        <v>983</v>
      </c>
      <c r="F65" s="740"/>
      <c r="G65" s="312"/>
    </row>
    <row r="66" spans="2:7" ht="52.5" customHeight="1" x14ac:dyDescent="0.35">
      <c r="B66" s="313"/>
      <c r="C66" s="336" t="s">
        <v>985</v>
      </c>
      <c r="D66" s="318" t="s">
        <v>877</v>
      </c>
      <c r="E66" s="739" t="s">
        <v>986</v>
      </c>
      <c r="F66" s="740"/>
      <c r="G66" s="312"/>
    </row>
    <row r="67" spans="2:7" ht="68.25" customHeight="1" x14ac:dyDescent="0.35">
      <c r="B67" s="313"/>
      <c r="C67" s="336" t="s">
        <v>987</v>
      </c>
      <c r="D67" s="318" t="s">
        <v>905</v>
      </c>
      <c r="E67" s="739" t="s">
        <v>988</v>
      </c>
      <c r="F67" s="740"/>
      <c r="G67" s="312"/>
    </row>
    <row r="68" spans="2:7" ht="67.5" customHeight="1" x14ac:dyDescent="0.35">
      <c r="B68" s="313"/>
      <c r="C68" s="336" t="s">
        <v>989</v>
      </c>
      <c r="D68" s="318" t="s">
        <v>877</v>
      </c>
      <c r="E68" s="739" t="s">
        <v>990</v>
      </c>
      <c r="F68" s="740"/>
      <c r="G68" s="312"/>
    </row>
    <row r="69" spans="2:7" ht="114" customHeight="1" x14ac:dyDescent="0.35">
      <c r="B69" s="313"/>
      <c r="C69" s="336" t="s">
        <v>991</v>
      </c>
      <c r="D69" s="318" t="s">
        <v>882</v>
      </c>
      <c r="E69" s="739" t="s">
        <v>992</v>
      </c>
      <c r="F69" s="740"/>
      <c r="G69" s="312"/>
    </row>
    <row r="70" spans="2:7" ht="202.5" customHeight="1" x14ac:dyDescent="0.35">
      <c r="B70" s="313"/>
      <c r="C70" s="336" t="s">
        <v>993</v>
      </c>
      <c r="D70" s="318" t="s">
        <v>905</v>
      </c>
      <c r="E70" s="739" t="s">
        <v>994</v>
      </c>
      <c r="F70" s="740"/>
      <c r="G70" s="312"/>
    </row>
    <row r="71" spans="2:7" ht="98.25" customHeight="1" x14ac:dyDescent="0.35">
      <c r="B71" s="313"/>
      <c r="C71" s="336" t="s">
        <v>995</v>
      </c>
      <c r="D71" s="318" t="s">
        <v>877</v>
      </c>
      <c r="E71" s="739" t="s">
        <v>996</v>
      </c>
      <c r="F71" s="740"/>
      <c r="G71" s="312"/>
    </row>
    <row r="72" spans="2:7" ht="79.5" customHeight="1" x14ac:dyDescent="0.35">
      <c r="B72" s="313"/>
      <c r="C72" s="336" t="s">
        <v>997</v>
      </c>
      <c r="D72" s="318" t="s">
        <v>877</v>
      </c>
      <c r="E72" s="739" t="s">
        <v>998</v>
      </c>
      <c r="F72" s="740"/>
      <c r="G72" s="312"/>
    </row>
    <row r="73" spans="2:7" ht="91.5" customHeight="1" x14ac:dyDescent="0.35">
      <c r="B73" s="313"/>
      <c r="C73" s="336" t="s">
        <v>949</v>
      </c>
      <c r="D73" s="318" t="s">
        <v>877</v>
      </c>
      <c r="E73" s="739" t="s">
        <v>999</v>
      </c>
      <c r="F73" s="740"/>
      <c r="G73" s="312"/>
    </row>
    <row r="74" spans="2:7" ht="79.5" customHeight="1" x14ac:dyDescent="0.35">
      <c r="B74" s="313"/>
      <c r="C74" s="336" t="s">
        <v>1000</v>
      </c>
      <c r="D74" s="318" t="s">
        <v>877</v>
      </c>
      <c r="E74" s="739" t="s">
        <v>1001</v>
      </c>
      <c r="F74" s="740"/>
      <c r="G74" s="312"/>
    </row>
    <row r="75" spans="2:7" ht="121.5" customHeight="1" x14ac:dyDescent="0.35">
      <c r="B75" s="313"/>
      <c r="C75" s="336" t="s">
        <v>1002</v>
      </c>
      <c r="D75" s="318" t="s">
        <v>877</v>
      </c>
      <c r="E75" s="739" t="s">
        <v>1003</v>
      </c>
      <c r="F75" s="740"/>
      <c r="G75" s="312"/>
    </row>
    <row r="76" spans="2:7" ht="235.5" customHeight="1" x14ac:dyDescent="0.35">
      <c r="B76" s="313"/>
      <c r="C76" s="336" t="s">
        <v>1004</v>
      </c>
      <c r="D76" s="318" t="s">
        <v>837</v>
      </c>
      <c r="E76" s="739" t="s">
        <v>983</v>
      </c>
      <c r="F76" s="740"/>
      <c r="G76" s="312"/>
    </row>
    <row r="77" spans="2:7" ht="169.5" customHeight="1" x14ac:dyDescent="0.35">
      <c r="B77" s="313"/>
      <c r="C77" s="336" t="s">
        <v>1005</v>
      </c>
      <c r="D77" s="318" t="s">
        <v>837</v>
      </c>
      <c r="E77" s="739" t="s">
        <v>983</v>
      </c>
      <c r="F77" s="740"/>
      <c r="G77" s="312"/>
    </row>
    <row r="78" spans="2:7" ht="120.75" customHeight="1" x14ac:dyDescent="0.35">
      <c r="B78" s="313"/>
      <c r="C78" s="336" t="s">
        <v>1006</v>
      </c>
      <c r="D78" s="318" t="s">
        <v>837</v>
      </c>
      <c r="E78" s="739" t="s">
        <v>983</v>
      </c>
      <c r="F78" s="740"/>
      <c r="G78" s="312"/>
    </row>
    <row r="79" spans="2:7" ht="125.25" customHeight="1" x14ac:dyDescent="0.35">
      <c r="B79" s="313"/>
      <c r="C79" s="336" t="s">
        <v>1007</v>
      </c>
      <c r="D79" s="318" t="s">
        <v>837</v>
      </c>
      <c r="E79" s="739" t="s">
        <v>983</v>
      </c>
      <c r="F79" s="740"/>
      <c r="G79" s="312"/>
    </row>
    <row r="80" spans="2:7" ht="121.5" customHeight="1" x14ac:dyDescent="0.35">
      <c r="B80" s="313"/>
      <c r="C80" s="336" t="s">
        <v>1008</v>
      </c>
      <c r="D80" s="318" t="s">
        <v>837</v>
      </c>
      <c r="E80" s="739" t="s">
        <v>983</v>
      </c>
      <c r="F80" s="740"/>
      <c r="G80" s="312"/>
    </row>
    <row r="81" spans="2:10" ht="186" customHeight="1" thickBot="1" x14ac:dyDescent="0.4">
      <c r="B81" s="313"/>
      <c r="C81" s="344" t="s">
        <v>1009</v>
      </c>
      <c r="D81" s="319" t="s">
        <v>837</v>
      </c>
      <c r="E81" s="747" t="s">
        <v>983</v>
      </c>
      <c r="F81" s="748"/>
      <c r="G81" s="312"/>
    </row>
    <row r="82" spans="2:10" ht="15.75" customHeight="1" x14ac:dyDescent="0.35">
      <c r="B82" s="313"/>
      <c r="C82" s="315"/>
      <c r="D82" s="315"/>
      <c r="E82" s="315"/>
      <c r="F82" s="315"/>
      <c r="G82" s="312"/>
    </row>
    <row r="83" spans="2:10" ht="30.75" customHeight="1" x14ac:dyDescent="0.35">
      <c r="B83" s="313"/>
      <c r="C83" s="749" t="s">
        <v>1010</v>
      </c>
      <c r="D83" s="749"/>
      <c r="E83" s="749"/>
      <c r="F83" s="749"/>
      <c r="G83" s="312"/>
    </row>
    <row r="84" spans="2:10" ht="20.25" customHeight="1" thickBot="1" x14ac:dyDescent="0.4">
      <c r="B84" s="313"/>
      <c r="C84" s="750" t="s">
        <v>1011</v>
      </c>
      <c r="D84" s="750"/>
      <c r="E84" s="750"/>
      <c r="F84" s="750"/>
      <c r="G84" s="312"/>
    </row>
    <row r="85" spans="2:10" ht="36.75" customHeight="1" thickBot="1" x14ac:dyDescent="0.4">
      <c r="B85" s="313"/>
      <c r="C85" s="326" t="s">
        <v>224</v>
      </c>
      <c r="D85" s="327" t="s">
        <v>1012</v>
      </c>
      <c r="E85" s="725" t="s">
        <v>1013</v>
      </c>
      <c r="F85" s="726"/>
      <c r="G85" s="312"/>
    </row>
    <row r="86" spans="2:10" ht="78.75" customHeight="1" x14ac:dyDescent="0.35">
      <c r="B86" s="313"/>
      <c r="C86" s="328" t="s">
        <v>1014</v>
      </c>
      <c r="D86" s="342" t="s">
        <v>882</v>
      </c>
      <c r="E86" s="730" t="s">
        <v>1015</v>
      </c>
      <c r="F86" s="731"/>
      <c r="G86" s="312"/>
      <c r="J86" s="345"/>
    </row>
    <row r="87" spans="2:10" ht="120.75" customHeight="1" x14ac:dyDescent="0.35">
      <c r="B87" s="313"/>
      <c r="C87" s="336" t="s">
        <v>1016</v>
      </c>
      <c r="D87" s="330" t="s">
        <v>877</v>
      </c>
      <c r="E87" s="739" t="s">
        <v>1017</v>
      </c>
      <c r="F87" s="740"/>
      <c r="G87" s="312"/>
    </row>
    <row r="88" spans="2:10" ht="110.25" customHeight="1" x14ac:dyDescent="0.35">
      <c r="B88" s="313"/>
      <c r="C88" s="336" t="s">
        <v>1018</v>
      </c>
      <c r="D88" s="330" t="s">
        <v>877</v>
      </c>
      <c r="E88" s="739" t="s">
        <v>1019</v>
      </c>
      <c r="F88" s="740"/>
      <c r="G88" s="312"/>
    </row>
    <row r="89" spans="2:10" ht="105.75" customHeight="1" x14ac:dyDescent="0.35">
      <c r="B89" s="313"/>
      <c r="C89" s="336" t="s">
        <v>1020</v>
      </c>
      <c r="D89" s="330" t="s">
        <v>905</v>
      </c>
      <c r="E89" s="739" t="s">
        <v>1021</v>
      </c>
      <c r="F89" s="740"/>
      <c r="G89" s="312"/>
    </row>
    <row r="90" spans="2:10" ht="93.75" customHeight="1" x14ac:dyDescent="0.35">
      <c r="B90" s="313"/>
      <c r="C90" s="336" t="s">
        <v>1022</v>
      </c>
      <c r="D90" s="330" t="s">
        <v>905</v>
      </c>
      <c r="E90" s="739" t="s">
        <v>1023</v>
      </c>
      <c r="F90" s="740"/>
      <c r="G90" s="312"/>
    </row>
    <row r="91" spans="2:10" ht="127.5" customHeight="1" x14ac:dyDescent="0.35">
      <c r="B91" s="313"/>
      <c r="C91" s="336" t="s">
        <v>1024</v>
      </c>
      <c r="D91" s="330" t="s">
        <v>882</v>
      </c>
      <c r="E91" s="739" t="s">
        <v>1025</v>
      </c>
      <c r="F91" s="740"/>
      <c r="G91" s="312"/>
    </row>
    <row r="92" spans="2:10" ht="226.5" customHeight="1" x14ac:dyDescent="0.35">
      <c r="B92" s="313"/>
      <c r="C92" s="336" t="s">
        <v>1026</v>
      </c>
      <c r="D92" s="330" t="s">
        <v>905</v>
      </c>
      <c r="E92" s="739" t="s">
        <v>1027</v>
      </c>
      <c r="F92" s="740"/>
      <c r="G92" s="312"/>
    </row>
    <row r="93" spans="2:10" ht="155.25" customHeight="1" x14ac:dyDescent="0.35">
      <c r="B93" s="313"/>
      <c r="C93" s="336" t="s">
        <v>1028</v>
      </c>
      <c r="D93" s="330" t="s">
        <v>877</v>
      </c>
      <c r="E93" s="739" t="s">
        <v>1029</v>
      </c>
      <c r="F93" s="740"/>
      <c r="G93" s="312"/>
    </row>
    <row r="94" spans="2:10" ht="112" x14ac:dyDescent="0.35">
      <c r="B94" s="313"/>
      <c r="C94" s="336" t="s">
        <v>1030</v>
      </c>
      <c r="D94" s="330" t="s">
        <v>877</v>
      </c>
      <c r="E94" s="739" t="s">
        <v>1031</v>
      </c>
      <c r="F94" s="740"/>
      <c r="G94" s="312"/>
    </row>
    <row r="95" spans="2:10" ht="141" customHeight="1" x14ac:dyDescent="0.35">
      <c r="B95" s="313"/>
      <c r="C95" s="336" t="s">
        <v>1032</v>
      </c>
      <c r="D95" s="330" t="s">
        <v>877</v>
      </c>
      <c r="E95" s="739" t="s">
        <v>1033</v>
      </c>
      <c r="F95" s="740"/>
      <c r="G95" s="312"/>
    </row>
    <row r="96" spans="2:10" ht="124.5" customHeight="1" x14ac:dyDescent="0.35">
      <c r="B96" s="313"/>
      <c r="C96" s="336" t="s">
        <v>1034</v>
      </c>
      <c r="D96" s="330" t="s">
        <v>877</v>
      </c>
      <c r="E96" s="739" t="s">
        <v>1035</v>
      </c>
      <c r="F96" s="740"/>
      <c r="G96" s="312"/>
    </row>
    <row r="97" spans="2:7" ht="169.5" customHeight="1" x14ac:dyDescent="0.35">
      <c r="B97" s="313"/>
      <c r="C97" s="336" t="s">
        <v>1036</v>
      </c>
      <c r="D97" s="330" t="s">
        <v>905</v>
      </c>
      <c r="E97" s="739" t="s">
        <v>1037</v>
      </c>
      <c r="F97" s="740"/>
      <c r="G97" s="312"/>
    </row>
    <row r="98" spans="2:7" ht="242.25" customHeight="1" x14ac:dyDescent="0.35">
      <c r="B98" s="313"/>
      <c r="C98" s="336" t="s">
        <v>1038</v>
      </c>
      <c r="D98" s="330" t="s">
        <v>882</v>
      </c>
      <c r="E98" s="739" t="s">
        <v>1039</v>
      </c>
      <c r="F98" s="740"/>
      <c r="G98" s="312"/>
    </row>
    <row r="99" spans="2:7" ht="199.5" customHeight="1" x14ac:dyDescent="0.35">
      <c r="B99" s="313"/>
      <c r="C99" s="336" t="s">
        <v>1040</v>
      </c>
      <c r="D99" s="330" t="s">
        <v>905</v>
      </c>
      <c r="E99" s="739" t="s">
        <v>1041</v>
      </c>
      <c r="F99" s="740"/>
      <c r="G99" s="312"/>
    </row>
    <row r="100" spans="2:7" ht="123" customHeight="1" x14ac:dyDescent="0.35">
      <c r="B100" s="313"/>
      <c r="C100" s="336" t="s">
        <v>1042</v>
      </c>
      <c r="D100" s="330" t="s">
        <v>877</v>
      </c>
      <c r="E100" s="739" t="s">
        <v>1043</v>
      </c>
      <c r="F100" s="740"/>
      <c r="G100" s="312"/>
    </row>
    <row r="101" spans="2:7" ht="121.5" customHeight="1" x14ac:dyDescent="0.35">
      <c r="B101" s="313"/>
      <c r="C101" s="336" t="s">
        <v>1044</v>
      </c>
      <c r="D101" s="330" t="s">
        <v>905</v>
      </c>
      <c r="E101" s="751" t="s">
        <v>1045</v>
      </c>
      <c r="F101" s="752"/>
      <c r="G101" s="312"/>
    </row>
    <row r="102" spans="2:7" ht="121.5" customHeight="1" x14ac:dyDescent="0.35">
      <c r="B102" s="313"/>
      <c r="C102" s="336" t="s">
        <v>1046</v>
      </c>
      <c r="D102" s="330" t="s">
        <v>905</v>
      </c>
      <c r="E102" s="739" t="s">
        <v>1047</v>
      </c>
      <c r="F102" s="740"/>
      <c r="G102" s="312"/>
    </row>
    <row r="103" spans="2:7" ht="392.25" customHeight="1" x14ac:dyDescent="0.35">
      <c r="B103" s="313"/>
      <c r="C103" s="346" t="s">
        <v>1048</v>
      </c>
      <c r="D103" s="335" t="s">
        <v>882</v>
      </c>
      <c r="E103" s="737" t="s">
        <v>1049</v>
      </c>
      <c r="F103" s="738"/>
      <c r="G103" s="312"/>
    </row>
    <row r="104" spans="2:7" ht="243.75" customHeight="1" thickBot="1" x14ac:dyDescent="0.4">
      <c r="B104" s="313"/>
      <c r="C104" s="347" t="s">
        <v>1050</v>
      </c>
      <c r="D104" s="348"/>
      <c r="E104" s="753"/>
      <c r="F104" s="754"/>
      <c r="G104" s="312"/>
    </row>
    <row r="105" spans="2:7" ht="15.75" customHeight="1" x14ac:dyDescent="0.35">
      <c r="B105" s="313"/>
      <c r="C105" s="315"/>
      <c r="D105" s="315"/>
      <c r="E105" s="315"/>
      <c r="F105" s="315"/>
      <c r="G105" s="312"/>
    </row>
    <row r="106" spans="2:7" ht="49.5" customHeight="1" x14ac:dyDescent="0.35">
      <c r="B106" s="313"/>
      <c r="C106" s="749" t="s">
        <v>236</v>
      </c>
      <c r="D106" s="749"/>
      <c r="E106" s="749"/>
      <c r="F106" s="749"/>
      <c r="G106" s="312"/>
    </row>
    <row r="107" spans="2:7" ht="39" customHeight="1" thickBot="1" x14ac:dyDescent="0.4">
      <c r="B107" s="313"/>
      <c r="C107" s="724" t="s">
        <v>252</v>
      </c>
      <c r="D107" s="724"/>
      <c r="E107" s="760"/>
      <c r="F107" s="760"/>
      <c r="G107" s="312"/>
    </row>
    <row r="108" spans="2:7" ht="80.25" customHeight="1" thickBot="1" x14ac:dyDescent="0.4">
      <c r="B108" s="313"/>
      <c r="C108" s="761" t="s">
        <v>1051</v>
      </c>
      <c r="D108" s="762"/>
      <c r="E108" s="762"/>
      <c r="F108" s="763"/>
      <c r="G108" s="312"/>
    </row>
    <row r="109" spans="2:7" ht="12" customHeight="1" thickBot="1" x14ac:dyDescent="0.4">
      <c r="B109" s="321"/>
      <c r="C109" s="349"/>
      <c r="D109" s="349"/>
      <c r="E109" s="349"/>
      <c r="F109" s="349"/>
      <c r="G109" s="322"/>
    </row>
    <row r="110" spans="2:7" x14ac:dyDescent="0.35">
      <c r="B110" s="323"/>
      <c r="C110" s="758"/>
      <c r="D110" s="758"/>
      <c r="E110" s="324"/>
      <c r="F110" s="323"/>
      <c r="G110" s="323"/>
    </row>
    <row r="111" spans="2:7" x14ac:dyDescent="0.35">
      <c r="B111" s="323"/>
      <c r="C111" s="758"/>
      <c r="D111" s="758"/>
      <c r="E111" s="324"/>
      <c r="F111" s="323"/>
      <c r="G111" s="323"/>
    </row>
    <row r="112" spans="2:7" x14ac:dyDescent="0.35">
      <c r="B112" s="323"/>
      <c r="C112" s="764"/>
      <c r="D112" s="764"/>
      <c r="E112" s="764"/>
      <c r="F112" s="764"/>
      <c r="G112" s="323"/>
    </row>
    <row r="113" spans="2:7" x14ac:dyDescent="0.35">
      <c r="B113" s="323"/>
      <c r="C113" s="755"/>
      <c r="D113" s="755"/>
      <c r="E113" s="756"/>
      <c r="F113" s="756"/>
      <c r="G113" s="323"/>
    </row>
    <row r="114" spans="2:7" x14ac:dyDescent="0.35">
      <c r="B114" s="323"/>
      <c r="C114" s="755"/>
      <c r="D114" s="755"/>
      <c r="E114" s="757"/>
      <c r="F114" s="757"/>
      <c r="G114" s="323"/>
    </row>
    <row r="115" spans="2:7" x14ac:dyDescent="0.35">
      <c r="B115" s="323"/>
      <c r="C115" s="323"/>
      <c r="D115" s="323"/>
      <c r="E115" s="323"/>
      <c r="F115" s="323"/>
      <c r="G115" s="323"/>
    </row>
    <row r="116" spans="2:7" x14ac:dyDescent="0.35">
      <c r="B116" s="323"/>
      <c r="C116" s="758"/>
      <c r="D116" s="758"/>
      <c r="E116" s="324"/>
      <c r="F116" s="323"/>
      <c r="G116" s="323"/>
    </row>
    <row r="117" spans="2:7" x14ac:dyDescent="0.35">
      <c r="B117" s="323"/>
      <c r="C117" s="758"/>
      <c r="D117" s="758"/>
      <c r="E117" s="759"/>
      <c r="F117" s="759"/>
      <c r="G117" s="323"/>
    </row>
    <row r="118" spans="2:7" x14ac:dyDescent="0.35">
      <c r="B118" s="323"/>
      <c r="C118" s="324"/>
      <c r="D118" s="324"/>
      <c r="E118" s="324"/>
      <c r="F118" s="324"/>
      <c r="G118" s="323"/>
    </row>
    <row r="119" spans="2:7" x14ac:dyDescent="0.35">
      <c r="B119" s="323"/>
      <c r="C119" s="755"/>
      <c r="D119" s="755"/>
      <c r="E119" s="756"/>
      <c r="F119" s="756"/>
      <c r="G119" s="323"/>
    </row>
    <row r="120" spans="2:7" x14ac:dyDescent="0.35">
      <c r="B120" s="323"/>
      <c r="C120" s="755"/>
      <c r="D120" s="755"/>
      <c r="E120" s="757"/>
      <c r="F120" s="757"/>
      <c r="G120" s="323"/>
    </row>
    <row r="121" spans="2:7" x14ac:dyDescent="0.35">
      <c r="B121" s="323"/>
      <c r="C121" s="323"/>
      <c r="D121" s="323"/>
      <c r="E121" s="323"/>
      <c r="F121" s="323"/>
      <c r="G121" s="323"/>
    </row>
    <row r="122" spans="2:7" x14ac:dyDescent="0.35">
      <c r="B122" s="323"/>
      <c r="C122" s="758"/>
      <c r="D122" s="758"/>
      <c r="E122" s="323"/>
      <c r="F122" s="323"/>
      <c r="G122" s="323"/>
    </row>
    <row r="123" spans="2:7" x14ac:dyDescent="0.35">
      <c r="B123" s="323"/>
      <c r="C123" s="758"/>
      <c r="D123" s="758"/>
      <c r="E123" s="757"/>
      <c r="F123" s="757"/>
      <c r="G123" s="323"/>
    </row>
    <row r="124" spans="2:7" x14ac:dyDescent="0.35">
      <c r="B124" s="323"/>
      <c r="C124" s="755"/>
      <c r="D124" s="755"/>
      <c r="E124" s="757"/>
      <c r="F124" s="757"/>
      <c r="G124" s="323"/>
    </row>
    <row r="125" spans="2:7" x14ac:dyDescent="0.35">
      <c r="B125" s="323"/>
      <c r="C125" s="325"/>
      <c r="D125" s="323"/>
      <c r="E125" s="325"/>
      <c r="F125" s="323"/>
      <c r="G125" s="323"/>
    </row>
    <row r="126" spans="2:7" x14ac:dyDescent="0.35">
      <c r="B126" s="323"/>
      <c r="C126" s="325"/>
      <c r="D126" s="325"/>
      <c r="E126" s="325"/>
      <c r="F126" s="325"/>
      <c r="G126" s="323"/>
    </row>
    <row r="127" spans="2:7" x14ac:dyDescent="0.35">
      <c r="B127" s="323"/>
      <c r="G127" s="323"/>
    </row>
    <row r="128" spans="2:7" x14ac:dyDescent="0.35">
      <c r="B128" s="323"/>
      <c r="G128" s="323"/>
    </row>
    <row r="129" spans="2:7" x14ac:dyDescent="0.35">
      <c r="B129" s="323"/>
      <c r="G129" s="323"/>
    </row>
    <row r="130" spans="2:7" x14ac:dyDescent="0.35">
      <c r="B130" s="323"/>
      <c r="G130" s="323"/>
    </row>
    <row r="131" spans="2:7" x14ac:dyDescent="0.35">
      <c r="B131" s="323"/>
      <c r="G131" s="323"/>
    </row>
    <row r="132" spans="2:7" x14ac:dyDescent="0.35">
      <c r="B132" s="323"/>
      <c r="G132" s="325"/>
    </row>
  </sheetData>
  <mergeCells count="126">
    <mergeCell ref="C124:D124"/>
    <mergeCell ref="E124:F124"/>
    <mergeCell ref="C119:D119"/>
    <mergeCell ref="E119:F119"/>
    <mergeCell ref="C120:D120"/>
    <mergeCell ref="E120:F120"/>
    <mergeCell ref="C122:D122"/>
    <mergeCell ref="C123:D123"/>
    <mergeCell ref="E123:F123"/>
    <mergeCell ref="C113:D113"/>
    <mergeCell ref="E113:F113"/>
    <mergeCell ref="C114:D114"/>
    <mergeCell ref="E114:F114"/>
    <mergeCell ref="C116:D116"/>
    <mergeCell ref="C117:D117"/>
    <mergeCell ref="E117:F117"/>
    <mergeCell ref="C107:D107"/>
    <mergeCell ref="E107:F107"/>
    <mergeCell ref="C108:F108"/>
    <mergeCell ref="C110:D110"/>
    <mergeCell ref="C111:D111"/>
    <mergeCell ref="C112:F112"/>
    <mergeCell ref="E100:F100"/>
    <mergeCell ref="E101:F101"/>
    <mergeCell ref="E102:F102"/>
    <mergeCell ref="E103:F103"/>
    <mergeCell ref="E104:F104"/>
    <mergeCell ref="C106:F106"/>
    <mergeCell ref="E94:F94"/>
    <mergeCell ref="E95:F95"/>
    <mergeCell ref="E96:F96"/>
    <mergeCell ref="E97:F97"/>
    <mergeCell ref="E98:F98"/>
    <mergeCell ref="E99:F99"/>
    <mergeCell ref="E88:F88"/>
    <mergeCell ref="E89:F89"/>
    <mergeCell ref="E90:F90"/>
    <mergeCell ref="E91:F91"/>
    <mergeCell ref="E92:F92"/>
    <mergeCell ref="E93:F93"/>
    <mergeCell ref="E81:F81"/>
    <mergeCell ref="C83:F83"/>
    <mergeCell ref="C84:F84"/>
    <mergeCell ref="E85:F85"/>
    <mergeCell ref="E86:F86"/>
    <mergeCell ref="E87:F87"/>
    <mergeCell ref="E75:F75"/>
    <mergeCell ref="E76:F76"/>
    <mergeCell ref="E77:F77"/>
    <mergeCell ref="E78:F78"/>
    <mergeCell ref="E79:F79"/>
    <mergeCell ref="E80:F80"/>
    <mergeCell ref="E69:F69"/>
    <mergeCell ref="E70:F70"/>
    <mergeCell ref="E71:F71"/>
    <mergeCell ref="E72:F72"/>
    <mergeCell ref="E73:F73"/>
    <mergeCell ref="E74:F74"/>
    <mergeCell ref="E63:F63"/>
    <mergeCell ref="E64:F64"/>
    <mergeCell ref="E65:F65"/>
    <mergeCell ref="E66:F66"/>
    <mergeCell ref="E67:F67"/>
    <mergeCell ref="E68:F68"/>
    <mergeCell ref="E57:F57"/>
    <mergeCell ref="E58:F58"/>
    <mergeCell ref="E59:F59"/>
    <mergeCell ref="E60:F60"/>
    <mergeCell ref="E61:F61"/>
    <mergeCell ref="E62:F62"/>
    <mergeCell ref="E51:F51"/>
    <mergeCell ref="E52:F52"/>
    <mergeCell ref="E53:F53"/>
    <mergeCell ref="E54:F54"/>
    <mergeCell ref="E55:F55"/>
    <mergeCell ref="E56:F56"/>
    <mergeCell ref="E45:F45"/>
    <mergeCell ref="E46:F46"/>
    <mergeCell ref="E47:F47"/>
    <mergeCell ref="E48:F48"/>
    <mergeCell ref="E49:F49"/>
    <mergeCell ref="C50:F50"/>
    <mergeCell ref="E39:F39"/>
    <mergeCell ref="E40:F40"/>
    <mergeCell ref="E41:F41"/>
    <mergeCell ref="E42:F42"/>
    <mergeCell ref="E43:F43"/>
    <mergeCell ref="E44:F44"/>
    <mergeCell ref="E33:F33"/>
    <mergeCell ref="E34:F34"/>
    <mergeCell ref="E35:F35"/>
    <mergeCell ref="E36:F36"/>
    <mergeCell ref="E37:F37"/>
    <mergeCell ref="E38:F38"/>
    <mergeCell ref="E27:F27"/>
    <mergeCell ref="E28:F28"/>
    <mergeCell ref="E29:F29"/>
    <mergeCell ref="C30:F30"/>
    <mergeCell ref="E31:F31"/>
    <mergeCell ref="E32:F32"/>
    <mergeCell ref="E21:F21"/>
    <mergeCell ref="E22:F22"/>
    <mergeCell ref="E23:F23"/>
    <mergeCell ref="E24:F24"/>
    <mergeCell ref="C25:F25"/>
    <mergeCell ref="E26:F26"/>
    <mergeCell ref="E18:F18"/>
    <mergeCell ref="E19:F19"/>
    <mergeCell ref="E20:F20"/>
    <mergeCell ref="C10:C12"/>
    <mergeCell ref="E10:F10"/>
    <mergeCell ref="E11:F11"/>
    <mergeCell ref="E12:F12"/>
    <mergeCell ref="C13:C14"/>
    <mergeCell ref="D13:D14"/>
    <mergeCell ref="E13:F13"/>
    <mergeCell ref="E14:F14"/>
    <mergeCell ref="C3:F3"/>
    <mergeCell ref="C5:D5"/>
    <mergeCell ref="C6:F6"/>
    <mergeCell ref="E7:F7"/>
    <mergeCell ref="C8:F8"/>
    <mergeCell ref="E9:F9"/>
    <mergeCell ref="E15:F15"/>
    <mergeCell ref="C16:F16"/>
    <mergeCell ref="E17:F17"/>
  </mergeCells>
  <dataValidations count="2">
    <dataValidation type="list" allowBlank="1" showInputMessage="1" showErrorMessage="1" sqref="E123" xr:uid="{E8F587FD-72D0-476A-AF0F-C2D626643A8C}">
      <formula1>#REF!</formula1>
    </dataValidation>
    <dataValidation type="whole" allowBlank="1" showInputMessage="1" showErrorMessage="1" sqref="E119 E113" xr:uid="{FDD9F773-34FF-491B-B734-A5B9E97B642F}">
      <formula1>-999999999</formula1>
      <formula2>999999999</formula2>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EB290-F976-4BFF-962C-BF643225136A}">
  <dimension ref="A1:O74"/>
  <sheetViews>
    <sheetView zoomScaleNormal="100" workbookViewId="0">
      <selection activeCell="E18" sqref="E18"/>
    </sheetView>
  </sheetViews>
  <sheetFormatPr defaultColWidth="9.1796875" defaultRowHeight="14.5" x14ac:dyDescent="0.35"/>
  <cols>
    <col min="1" max="2" width="1.81640625" style="120" customWidth="1"/>
    <col min="3" max="3" width="45.54296875" style="120" customWidth="1"/>
    <col min="4" max="4" width="33.81640625" style="120" customWidth="1"/>
    <col min="5" max="6" width="38.453125" style="120" customWidth="1"/>
    <col min="7" max="7" width="30.1796875" style="120" customWidth="1"/>
    <col min="8" max="8" width="24" style="120" customWidth="1"/>
    <col min="9" max="9" width="25.54296875" style="120" customWidth="1"/>
    <col min="10" max="10" width="22" style="120" customWidth="1"/>
    <col min="11" max="11" width="24.54296875" style="120" customWidth="1"/>
    <col min="12" max="12" width="24.453125" style="120" customWidth="1"/>
    <col min="13" max="14" width="2" style="120" customWidth="1"/>
    <col min="15" max="16384" width="9.1796875" style="120"/>
  </cols>
  <sheetData>
    <row r="1" spans="1:15" ht="15" thickBot="1" x14ac:dyDescent="0.4"/>
    <row r="2" spans="1:15" ht="15" thickBot="1" x14ac:dyDescent="0.4">
      <c r="B2" s="152"/>
      <c r="C2" s="151"/>
      <c r="D2" s="151"/>
      <c r="E2" s="151"/>
      <c r="F2" s="151"/>
      <c r="G2" s="151"/>
      <c r="H2" s="151"/>
      <c r="I2" s="151"/>
      <c r="J2" s="151"/>
      <c r="K2" s="151"/>
      <c r="L2" s="151"/>
      <c r="M2" s="150"/>
      <c r="N2" s="121"/>
    </row>
    <row r="3" spans="1:15" customFormat="1" ht="20.5" thickBot="1" x14ac:dyDescent="0.45">
      <c r="B3" s="49"/>
      <c r="C3" s="765" t="s">
        <v>678</v>
      </c>
      <c r="D3" s="766"/>
      <c r="E3" s="766"/>
      <c r="F3" s="766"/>
      <c r="G3" s="767"/>
      <c r="H3" s="350"/>
      <c r="I3" s="350"/>
      <c r="J3" s="350"/>
      <c r="K3" s="350"/>
      <c r="L3" s="350"/>
      <c r="M3" s="149"/>
      <c r="N3" s="70"/>
    </row>
    <row r="4" spans="1:15" customFormat="1" x14ac:dyDescent="0.35">
      <c r="B4" s="49"/>
      <c r="C4" s="350"/>
      <c r="D4" s="350"/>
      <c r="E4" s="350"/>
      <c r="F4" s="350"/>
      <c r="G4" s="350"/>
      <c r="H4" s="350"/>
      <c r="I4" s="350"/>
      <c r="J4" s="350"/>
      <c r="K4" s="350"/>
      <c r="L4" s="350"/>
      <c r="M4" s="149"/>
      <c r="N4" s="70"/>
    </row>
    <row r="5" spans="1:15" customFormat="1" x14ac:dyDescent="0.35">
      <c r="B5" s="49"/>
      <c r="C5" s="350"/>
      <c r="D5" s="350"/>
      <c r="E5" s="350"/>
      <c r="F5" s="350"/>
      <c r="G5" s="350"/>
      <c r="H5" s="350"/>
      <c r="I5" s="350"/>
      <c r="J5" s="350"/>
      <c r="K5" s="350"/>
      <c r="L5" s="350"/>
      <c r="M5" s="149"/>
      <c r="N5" s="70"/>
    </row>
    <row r="6" spans="1:15" customFormat="1" x14ac:dyDescent="0.35">
      <c r="B6" s="49"/>
      <c r="C6" s="351" t="s">
        <v>1052</v>
      </c>
      <c r="D6" s="350"/>
      <c r="E6" s="350"/>
      <c r="F6" s="350"/>
      <c r="G6" s="350"/>
      <c r="H6" s="350"/>
      <c r="I6" s="350"/>
      <c r="J6" s="350"/>
      <c r="K6" s="350"/>
      <c r="L6" s="350"/>
      <c r="M6" s="149"/>
      <c r="N6" s="70"/>
    </row>
    <row r="7" spans="1:15" s="352" customFormat="1" ht="15" thickBot="1" x14ac:dyDescent="0.4">
      <c r="A7"/>
      <c r="B7" s="49"/>
      <c r="C7" s="70"/>
      <c r="D7" s="350"/>
      <c r="E7" s="350"/>
      <c r="F7" s="350"/>
      <c r="G7" s="350"/>
      <c r="H7" s="350"/>
      <c r="I7" s="350"/>
      <c r="J7" s="350"/>
      <c r="K7" s="350"/>
      <c r="L7" s="350"/>
      <c r="M7" s="149"/>
      <c r="N7" s="70"/>
      <c r="O7"/>
    </row>
    <row r="8" spans="1:15" customFormat="1" x14ac:dyDescent="0.35">
      <c r="B8" s="49"/>
      <c r="C8" s="353"/>
      <c r="D8" s="354" t="s">
        <v>1053</v>
      </c>
      <c r="E8" s="354" t="s">
        <v>1054</v>
      </c>
      <c r="F8" s="768" t="s">
        <v>1055</v>
      </c>
      <c r="G8" s="769"/>
      <c r="H8" s="355"/>
      <c r="I8" s="355"/>
      <c r="J8" s="355"/>
      <c r="K8" s="355"/>
      <c r="L8" s="355"/>
      <c r="M8" s="149"/>
      <c r="N8" s="70"/>
    </row>
    <row r="9" spans="1:15" customFormat="1" ht="32.25" customHeight="1" x14ac:dyDescent="0.35">
      <c r="B9" s="49"/>
      <c r="C9" s="770" t="s">
        <v>1056</v>
      </c>
      <c r="D9" s="773" t="s">
        <v>852</v>
      </c>
      <c r="E9" s="773" t="s">
        <v>1057</v>
      </c>
      <c r="F9" s="776" t="s">
        <v>1058</v>
      </c>
      <c r="G9" s="777"/>
      <c r="H9" s="355"/>
      <c r="I9" s="355"/>
      <c r="J9" s="355"/>
      <c r="K9" s="355"/>
      <c r="L9" s="355"/>
      <c r="M9" s="149"/>
      <c r="N9" s="70"/>
    </row>
    <row r="10" spans="1:15" customFormat="1" ht="35.25" customHeight="1" x14ac:dyDescent="0.35">
      <c r="B10" s="49"/>
      <c r="C10" s="771"/>
      <c r="D10" s="774"/>
      <c r="E10" s="774"/>
      <c r="F10" s="778"/>
      <c r="G10" s="779"/>
      <c r="H10" s="355"/>
      <c r="I10" s="355"/>
      <c r="J10" s="355"/>
      <c r="K10" s="355"/>
      <c r="L10" s="355"/>
      <c r="M10" s="149"/>
      <c r="N10" s="70"/>
    </row>
    <row r="11" spans="1:15" customFormat="1" ht="105.75" customHeight="1" thickBot="1" x14ac:dyDescent="0.4">
      <c r="B11" s="49"/>
      <c r="C11" s="772"/>
      <c r="D11" s="775"/>
      <c r="E11" s="775"/>
      <c r="F11" s="780"/>
      <c r="G11" s="781"/>
      <c r="H11" s="355"/>
      <c r="I11" s="355"/>
      <c r="J11" s="355"/>
      <c r="K11" s="355"/>
      <c r="L11" s="355"/>
      <c r="M11" s="149"/>
      <c r="N11" s="70"/>
    </row>
    <row r="12" spans="1:15" customFormat="1" x14ac:dyDescent="0.35">
      <c r="B12" s="49"/>
      <c r="C12" s="355"/>
      <c r="D12" s="355"/>
      <c r="E12" s="355"/>
      <c r="F12" s="355"/>
      <c r="G12" s="355"/>
      <c r="H12" s="355"/>
      <c r="I12" s="355"/>
      <c r="J12" s="355"/>
      <c r="K12" s="355"/>
      <c r="L12" s="355"/>
      <c r="M12" s="149"/>
      <c r="N12" s="70"/>
    </row>
    <row r="13" spans="1:15" x14ac:dyDescent="0.35">
      <c r="B13" s="126"/>
      <c r="C13" s="356" t="s">
        <v>677</v>
      </c>
      <c r="D13" s="357"/>
      <c r="E13" s="357"/>
      <c r="F13" s="357"/>
      <c r="G13" s="357"/>
      <c r="H13" s="357"/>
      <c r="I13" s="357"/>
      <c r="J13" s="357"/>
      <c r="K13" s="357"/>
      <c r="L13" s="357"/>
      <c r="M13" s="127"/>
      <c r="N13" s="121"/>
    </row>
    <row r="14" spans="1:15" ht="15" thickBot="1" x14ac:dyDescent="0.4">
      <c r="B14" s="126"/>
      <c r="C14" s="357"/>
      <c r="D14" s="357"/>
      <c r="E14" s="357"/>
      <c r="F14" s="357"/>
      <c r="G14" s="357"/>
      <c r="H14" s="357"/>
      <c r="I14" s="357"/>
      <c r="J14" s="357"/>
      <c r="K14" s="357"/>
      <c r="L14" s="357"/>
      <c r="M14" s="127"/>
      <c r="N14" s="121"/>
    </row>
    <row r="15" spans="1:15" ht="51" customHeight="1" thickBot="1" x14ac:dyDescent="0.4">
      <c r="B15" s="126"/>
      <c r="C15" s="358" t="s">
        <v>1059</v>
      </c>
      <c r="D15" s="783"/>
      <c r="E15" s="783"/>
      <c r="F15" s="783"/>
      <c r="G15" s="784"/>
      <c r="H15" s="357"/>
      <c r="I15" s="357"/>
      <c r="J15" s="357"/>
      <c r="K15" s="357"/>
      <c r="L15" s="357"/>
      <c r="M15" s="127"/>
      <c r="N15" s="121"/>
    </row>
    <row r="16" spans="1:15" x14ac:dyDescent="0.35">
      <c r="B16" s="126"/>
      <c r="C16" s="357"/>
      <c r="D16" s="357"/>
      <c r="E16" s="357"/>
      <c r="F16" s="357"/>
      <c r="G16" s="357"/>
      <c r="H16" s="357"/>
      <c r="I16" s="357"/>
      <c r="J16" s="357"/>
      <c r="K16" s="357"/>
      <c r="L16" s="357"/>
      <c r="M16" s="127"/>
      <c r="N16" s="121"/>
    </row>
    <row r="17" spans="2:14" ht="15" thickBot="1" x14ac:dyDescent="0.4">
      <c r="B17" s="126"/>
      <c r="C17" s="357"/>
      <c r="D17" s="357"/>
      <c r="E17" s="357"/>
      <c r="F17" s="357"/>
      <c r="G17" s="357"/>
      <c r="H17" s="357"/>
      <c r="I17" s="357"/>
      <c r="J17" s="357"/>
      <c r="K17" s="357"/>
      <c r="L17" s="357"/>
      <c r="M17" s="127"/>
      <c r="N17" s="121"/>
    </row>
    <row r="18" spans="2:14" ht="153" customHeight="1" x14ac:dyDescent="0.35">
      <c r="B18" s="126"/>
      <c r="C18" s="359" t="s">
        <v>1060</v>
      </c>
      <c r="D18" s="360" t="s">
        <v>1061</v>
      </c>
      <c r="E18" s="360" t="s">
        <v>1062</v>
      </c>
      <c r="F18" s="360" t="s">
        <v>676</v>
      </c>
      <c r="G18" s="360" t="s">
        <v>1063</v>
      </c>
      <c r="H18" s="360" t="s">
        <v>1064</v>
      </c>
      <c r="I18" s="360" t="s">
        <v>675</v>
      </c>
      <c r="J18" s="360" t="s">
        <v>1065</v>
      </c>
      <c r="K18" s="360" t="s">
        <v>1066</v>
      </c>
      <c r="L18" s="361" t="s">
        <v>1067</v>
      </c>
      <c r="M18" s="127"/>
      <c r="N18" s="130"/>
    </row>
    <row r="19" spans="2:14" ht="20.149999999999999" customHeight="1" x14ac:dyDescent="0.35">
      <c r="B19" s="126"/>
      <c r="C19" s="244" t="s">
        <v>674</v>
      </c>
      <c r="D19" s="256"/>
      <c r="E19" s="256"/>
      <c r="F19" s="362" t="s">
        <v>837</v>
      </c>
      <c r="G19" s="362" t="s">
        <v>837</v>
      </c>
      <c r="H19" s="362" t="s">
        <v>837</v>
      </c>
      <c r="I19" s="362" t="s">
        <v>837</v>
      </c>
      <c r="J19" s="362" t="s">
        <v>837</v>
      </c>
      <c r="K19" s="362" t="s">
        <v>837</v>
      </c>
      <c r="L19" s="362" t="s">
        <v>837</v>
      </c>
      <c r="M19" s="131"/>
      <c r="N19" s="130"/>
    </row>
    <row r="20" spans="2:14" ht="215.25" customHeight="1" x14ac:dyDescent="0.35">
      <c r="B20" s="126"/>
      <c r="C20" s="244" t="s">
        <v>673</v>
      </c>
      <c r="D20" s="256"/>
      <c r="E20" s="256"/>
      <c r="F20" s="362" t="s">
        <v>1068</v>
      </c>
      <c r="G20" s="362" t="s">
        <v>1069</v>
      </c>
      <c r="H20" s="362" t="s">
        <v>1070</v>
      </c>
      <c r="I20" s="362" t="s">
        <v>1071</v>
      </c>
      <c r="J20" s="362" t="s">
        <v>1072</v>
      </c>
      <c r="K20" s="362" t="s">
        <v>1073</v>
      </c>
      <c r="L20" s="362" t="s">
        <v>837</v>
      </c>
      <c r="M20" s="131"/>
      <c r="N20" s="130"/>
    </row>
    <row r="21" spans="2:14" ht="20.149999999999999" customHeight="1" x14ac:dyDescent="0.35">
      <c r="B21" s="126"/>
      <c r="C21" s="244" t="s">
        <v>672</v>
      </c>
      <c r="D21" s="256"/>
      <c r="E21" s="256"/>
      <c r="F21" s="362" t="s">
        <v>837</v>
      </c>
      <c r="G21" s="362" t="s">
        <v>837</v>
      </c>
      <c r="H21" s="362" t="s">
        <v>837</v>
      </c>
      <c r="I21" s="362" t="s">
        <v>837</v>
      </c>
      <c r="J21" s="362" t="s">
        <v>837</v>
      </c>
      <c r="K21" s="362" t="s">
        <v>837</v>
      </c>
      <c r="L21" s="362" t="s">
        <v>837</v>
      </c>
      <c r="M21" s="131"/>
      <c r="N21" s="130"/>
    </row>
    <row r="22" spans="2:14" ht="20.149999999999999" customHeight="1" x14ac:dyDescent="0.35">
      <c r="B22" s="126"/>
      <c r="C22" s="244" t="s">
        <v>671</v>
      </c>
      <c r="D22" s="256"/>
      <c r="E22" s="256"/>
      <c r="F22" s="362" t="s">
        <v>837</v>
      </c>
      <c r="G22" s="362" t="s">
        <v>837</v>
      </c>
      <c r="H22" s="362" t="s">
        <v>837</v>
      </c>
      <c r="I22" s="362" t="s">
        <v>837</v>
      </c>
      <c r="J22" s="362" t="s">
        <v>837</v>
      </c>
      <c r="K22" s="362" t="s">
        <v>837</v>
      </c>
      <c r="L22" s="362" t="s">
        <v>837</v>
      </c>
      <c r="M22" s="131"/>
      <c r="N22" s="130"/>
    </row>
    <row r="23" spans="2:14" ht="20.149999999999999" customHeight="1" x14ac:dyDescent="0.35">
      <c r="B23" s="126"/>
      <c r="C23" s="244" t="s">
        <v>670</v>
      </c>
      <c r="D23" s="256"/>
      <c r="E23" s="256"/>
      <c r="F23" s="362" t="s">
        <v>837</v>
      </c>
      <c r="G23" s="362" t="s">
        <v>837</v>
      </c>
      <c r="H23" s="362" t="s">
        <v>837</v>
      </c>
      <c r="I23" s="362" t="s">
        <v>837</v>
      </c>
      <c r="J23" s="362" t="s">
        <v>837</v>
      </c>
      <c r="K23" s="362" t="s">
        <v>837</v>
      </c>
      <c r="L23" s="362" t="s">
        <v>837</v>
      </c>
      <c r="M23" s="131"/>
      <c r="N23" s="130"/>
    </row>
    <row r="24" spans="2:14" ht="20.149999999999999" customHeight="1" x14ac:dyDescent="0.35">
      <c r="B24" s="126"/>
      <c r="C24" s="244" t="s">
        <v>669</v>
      </c>
      <c r="D24" s="256"/>
      <c r="E24" s="256"/>
      <c r="F24" s="362" t="s">
        <v>837</v>
      </c>
      <c r="G24" s="362" t="s">
        <v>837</v>
      </c>
      <c r="H24" s="362" t="s">
        <v>837</v>
      </c>
      <c r="I24" s="362" t="s">
        <v>837</v>
      </c>
      <c r="J24" s="362" t="s">
        <v>837</v>
      </c>
      <c r="K24" s="362" t="s">
        <v>837</v>
      </c>
      <c r="L24" s="362" t="s">
        <v>837</v>
      </c>
      <c r="M24" s="131"/>
      <c r="N24" s="130"/>
    </row>
    <row r="25" spans="2:14" ht="20.149999999999999" customHeight="1" x14ac:dyDescent="0.35">
      <c r="B25" s="126"/>
      <c r="C25" s="244" t="s">
        <v>668</v>
      </c>
      <c r="D25" s="256"/>
      <c r="E25" s="256"/>
      <c r="F25" s="362" t="s">
        <v>837</v>
      </c>
      <c r="G25" s="362" t="s">
        <v>837</v>
      </c>
      <c r="H25" s="362" t="s">
        <v>837</v>
      </c>
      <c r="I25" s="362" t="s">
        <v>837</v>
      </c>
      <c r="J25" s="362" t="s">
        <v>837</v>
      </c>
      <c r="K25" s="362" t="s">
        <v>837</v>
      </c>
      <c r="L25" s="362" t="s">
        <v>837</v>
      </c>
      <c r="M25" s="131"/>
      <c r="N25" s="130"/>
    </row>
    <row r="26" spans="2:14" ht="20.149999999999999" customHeight="1" x14ac:dyDescent="0.35">
      <c r="B26" s="126"/>
      <c r="C26" s="244" t="s">
        <v>667</v>
      </c>
      <c r="D26" s="256"/>
      <c r="E26" s="256"/>
      <c r="F26" s="362" t="s">
        <v>837</v>
      </c>
      <c r="G26" s="362" t="s">
        <v>837</v>
      </c>
      <c r="H26" s="362" t="s">
        <v>837</v>
      </c>
      <c r="I26" s="362" t="s">
        <v>837</v>
      </c>
      <c r="J26" s="362" t="s">
        <v>837</v>
      </c>
      <c r="K26" s="362" t="s">
        <v>837</v>
      </c>
      <c r="L26" s="362" t="s">
        <v>837</v>
      </c>
      <c r="M26" s="131"/>
      <c r="N26" s="130"/>
    </row>
    <row r="27" spans="2:14" ht="30.75" customHeight="1" x14ac:dyDescent="0.35">
      <c r="B27" s="126"/>
      <c r="C27" s="244" t="s">
        <v>666</v>
      </c>
      <c r="D27" s="256"/>
      <c r="E27" s="256"/>
      <c r="F27" s="362" t="s">
        <v>1074</v>
      </c>
      <c r="G27" s="362" t="s">
        <v>837</v>
      </c>
      <c r="H27" s="362" t="s">
        <v>837</v>
      </c>
      <c r="I27" s="362" t="s">
        <v>837</v>
      </c>
      <c r="J27" s="362" t="s">
        <v>837</v>
      </c>
      <c r="K27" s="362" t="s">
        <v>837</v>
      </c>
      <c r="L27" s="362" t="s">
        <v>837</v>
      </c>
      <c r="M27" s="131"/>
      <c r="N27" s="130"/>
    </row>
    <row r="28" spans="2:14" ht="45.75" customHeight="1" x14ac:dyDescent="0.35">
      <c r="B28" s="126"/>
      <c r="C28" s="244" t="s">
        <v>665</v>
      </c>
      <c r="D28" s="256"/>
      <c r="E28" s="256"/>
      <c r="F28" s="362" t="s">
        <v>1075</v>
      </c>
      <c r="G28" s="362" t="s">
        <v>837</v>
      </c>
      <c r="H28" s="362" t="s">
        <v>837</v>
      </c>
      <c r="I28" s="362" t="s">
        <v>837</v>
      </c>
      <c r="J28" s="362" t="s">
        <v>837</v>
      </c>
      <c r="K28" s="362" t="s">
        <v>837</v>
      </c>
      <c r="L28" s="362" t="s">
        <v>837</v>
      </c>
      <c r="M28" s="131"/>
      <c r="N28" s="130"/>
    </row>
    <row r="29" spans="2:14" ht="20.149999999999999" customHeight="1" x14ac:dyDescent="0.35">
      <c r="B29" s="126"/>
      <c r="C29" s="244" t="s">
        <v>664</v>
      </c>
      <c r="D29" s="256"/>
      <c r="E29" s="256"/>
      <c r="F29" s="362" t="s">
        <v>837</v>
      </c>
      <c r="G29" s="362" t="s">
        <v>837</v>
      </c>
      <c r="H29" s="362" t="s">
        <v>837</v>
      </c>
      <c r="I29" s="362" t="s">
        <v>837</v>
      </c>
      <c r="J29" s="362" t="s">
        <v>837</v>
      </c>
      <c r="K29" s="362" t="s">
        <v>837</v>
      </c>
      <c r="L29" s="362" t="s">
        <v>837</v>
      </c>
      <c r="M29" s="131"/>
      <c r="N29" s="130"/>
    </row>
    <row r="30" spans="2:14" ht="123.75" customHeight="1" x14ac:dyDescent="0.35">
      <c r="B30" s="126"/>
      <c r="C30" s="244" t="s">
        <v>663</v>
      </c>
      <c r="D30" s="256"/>
      <c r="E30" s="256"/>
      <c r="F30" s="362" t="s">
        <v>1076</v>
      </c>
      <c r="G30" s="362" t="s">
        <v>1077</v>
      </c>
      <c r="H30" s="362" t="s">
        <v>1078</v>
      </c>
      <c r="I30" s="362" t="s">
        <v>1079</v>
      </c>
      <c r="J30" s="362" t="s">
        <v>1080</v>
      </c>
      <c r="K30" s="362" t="s">
        <v>1081</v>
      </c>
      <c r="L30" s="363" t="s">
        <v>1082</v>
      </c>
      <c r="M30" s="131"/>
      <c r="N30" s="130"/>
    </row>
    <row r="31" spans="2:14" ht="20.149999999999999" customHeight="1" x14ac:dyDescent="0.35">
      <c r="B31" s="126"/>
      <c r="C31" s="244" t="s">
        <v>662</v>
      </c>
      <c r="D31" s="256"/>
      <c r="E31" s="256"/>
      <c r="F31" s="362" t="s">
        <v>837</v>
      </c>
      <c r="G31" s="362" t="s">
        <v>837</v>
      </c>
      <c r="H31" s="362" t="s">
        <v>837</v>
      </c>
      <c r="I31" s="362" t="s">
        <v>837</v>
      </c>
      <c r="J31" s="362" t="s">
        <v>837</v>
      </c>
      <c r="K31" s="362" t="s">
        <v>837</v>
      </c>
      <c r="L31" s="362" t="s">
        <v>837</v>
      </c>
      <c r="M31" s="131"/>
      <c r="N31" s="130"/>
    </row>
    <row r="32" spans="2:14" ht="20.149999999999999" customHeight="1" x14ac:dyDescent="0.35">
      <c r="B32" s="126"/>
      <c r="C32" s="244" t="s">
        <v>661</v>
      </c>
      <c r="D32" s="256"/>
      <c r="E32" s="256"/>
      <c r="F32" s="362" t="s">
        <v>837</v>
      </c>
      <c r="G32" s="362" t="s">
        <v>837</v>
      </c>
      <c r="H32" s="362" t="s">
        <v>837</v>
      </c>
      <c r="I32" s="362" t="s">
        <v>837</v>
      </c>
      <c r="J32" s="362" t="s">
        <v>837</v>
      </c>
      <c r="K32" s="362" t="s">
        <v>837</v>
      </c>
      <c r="L32" s="362" t="s">
        <v>837</v>
      </c>
      <c r="M32" s="131"/>
      <c r="N32" s="130"/>
    </row>
    <row r="33" spans="2:15" ht="20.149999999999999" customHeight="1" thickBot="1" x14ac:dyDescent="0.4">
      <c r="B33" s="126"/>
      <c r="C33" s="245" t="s">
        <v>660</v>
      </c>
      <c r="D33" s="364"/>
      <c r="E33" s="364"/>
      <c r="F33" s="362" t="s">
        <v>837</v>
      </c>
      <c r="G33" s="362" t="s">
        <v>837</v>
      </c>
      <c r="H33" s="362" t="s">
        <v>837</v>
      </c>
      <c r="I33" s="362" t="s">
        <v>837</v>
      </c>
      <c r="J33" s="362" t="s">
        <v>837</v>
      </c>
      <c r="K33" s="362" t="s">
        <v>837</v>
      </c>
      <c r="L33" s="362" t="s">
        <v>837</v>
      </c>
      <c r="M33" s="131"/>
      <c r="N33" s="130"/>
    </row>
    <row r="34" spans="2:15" x14ac:dyDescent="0.35">
      <c r="B34" s="126"/>
      <c r="C34" s="365"/>
      <c r="D34" s="365"/>
      <c r="E34" s="365"/>
      <c r="F34" s="365"/>
      <c r="G34" s="365"/>
      <c r="H34" s="365"/>
      <c r="I34" s="365"/>
      <c r="J34" s="365"/>
      <c r="K34" s="365"/>
      <c r="L34" s="365"/>
      <c r="M34" s="127"/>
      <c r="N34" s="121"/>
    </row>
    <row r="35" spans="2:15" x14ac:dyDescent="0.35">
      <c r="B35" s="126"/>
      <c r="C35" s="365"/>
      <c r="D35" s="365"/>
      <c r="E35" s="365"/>
      <c r="F35" s="365"/>
      <c r="G35" s="365"/>
      <c r="H35" s="365"/>
      <c r="I35" s="365"/>
      <c r="J35" s="365"/>
      <c r="K35" s="365"/>
      <c r="L35" s="365"/>
      <c r="M35" s="127"/>
      <c r="N35" s="121"/>
    </row>
    <row r="36" spans="2:15" x14ac:dyDescent="0.35">
      <c r="B36" s="126"/>
      <c r="C36" s="356" t="s">
        <v>659</v>
      </c>
      <c r="D36" s="365"/>
      <c r="E36" s="365"/>
      <c r="F36" s="365"/>
      <c r="G36" s="365"/>
      <c r="H36" s="365"/>
      <c r="I36" s="365"/>
      <c r="J36" s="365"/>
      <c r="K36" s="365"/>
      <c r="L36" s="365"/>
      <c r="M36" s="127"/>
      <c r="N36" s="121"/>
    </row>
    <row r="37" spans="2:15" ht="15" thickBot="1" x14ac:dyDescent="0.4">
      <c r="B37" s="126"/>
      <c r="C37" s="356"/>
      <c r="D37" s="365"/>
      <c r="E37" s="365"/>
      <c r="F37" s="365"/>
      <c r="G37" s="365"/>
      <c r="H37" s="365"/>
      <c r="I37" s="365"/>
      <c r="J37" s="365"/>
      <c r="K37" s="365"/>
      <c r="L37" s="365"/>
      <c r="M37" s="127"/>
      <c r="N37" s="121"/>
    </row>
    <row r="38" spans="2:15" s="144" customFormat="1" ht="40" customHeight="1" x14ac:dyDescent="0.35">
      <c r="B38" s="147"/>
      <c r="C38" s="785" t="s">
        <v>658</v>
      </c>
      <c r="D38" s="786"/>
      <c r="E38" s="787" t="s">
        <v>1083</v>
      </c>
      <c r="F38" s="787"/>
      <c r="G38" s="788"/>
      <c r="H38" s="357"/>
      <c r="I38" s="357"/>
      <c r="J38" s="357"/>
      <c r="K38" s="357"/>
      <c r="L38" s="357"/>
      <c r="M38" s="146"/>
      <c r="N38" s="145"/>
    </row>
    <row r="39" spans="2:15" s="144" customFormat="1" ht="40" customHeight="1" x14ac:dyDescent="0.35">
      <c r="B39" s="147"/>
      <c r="C39" s="789" t="s">
        <v>657</v>
      </c>
      <c r="D39" s="790"/>
      <c r="E39" s="791" t="s">
        <v>18</v>
      </c>
      <c r="F39" s="791"/>
      <c r="G39" s="792"/>
      <c r="H39" s="357"/>
      <c r="I39" s="357"/>
      <c r="J39" s="357"/>
      <c r="K39" s="357"/>
      <c r="L39" s="357"/>
      <c r="M39" s="146"/>
      <c r="N39" s="145"/>
    </row>
    <row r="40" spans="2:15" s="144" customFormat="1" ht="40" customHeight="1" thickBot="1" x14ac:dyDescent="0.4">
      <c r="B40" s="147"/>
      <c r="C40" s="793" t="s">
        <v>656</v>
      </c>
      <c r="D40" s="794"/>
      <c r="E40" s="795" t="s">
        <v>837</v>
      </c>
      <c r="F40" s="795"/>
      <c r="G40" s="796"/>
      <c r="H40" s="357"/>
      <c r="I40" s="357"/>
      <c r="J40" s="357"/>
      <c r="K40" s="357"/>
      <c r="L40" s="357"/>
      <c r="M40" s="146"/>
      <c r="N40" s="145"/>
    </row>
    <row r="41" spans="2:15" s="144" customFormat="1" ht="14" x14ac:dyDescent="0.35">
      <c r="B41" s="147"/>
      <c r="C41" s="366"/>
      <c r="D41" s="357"/>
      <c r="E41" s="357"/>
      <c r="F41" s="357"/>
      <c r="G41" s="357"/>
      <c r="H41" s="357"/>
      <c r="I41" s="357"/>
      <c r="J41" s="357"/>
      <c r="K41" s="357"/>
      <c r="L41" s="357"/>
      <c r="M41" s="146"/>
      <c r="N41" s="145"/>
    </row>
    <row r="42" spans="2:15" x14ac:dyDescent="0.35">
      <c r="B42" s="126"/>
      <c r="C42" s="366"/>
      <c r="D42" s="365"/>
      <c r="E42" s="365"/>
      <c r="F42" s="365"/>
      <c r="G42" s="365"/>
      <c r="H42" s="365"/>
      <c r="I42" s="365"/>
      <c r="J42" s="365"/>
      <c r="K42" s="365"/>
      <c r="L42" s="365"/>
      <c r="M42" s="127"/>
      <c r="N42" s="121"/>
    </row>
    <row r="43" spans="2:15" x14ac:dyDescent="0.35">
      <c r="B43" s="126"/>
      <c r="C43" s="782" t="s">
        <v>655</v>
      </c>
      <c r="D43" s="782"/>
      <c r="E43" s="367"/>
      <c r="F43" s="367"/>
      <c r="G43" s="367"/>
      <c r="H43" s="367"/>
      <c r="I43" s="367"/>
      <c r="J43" s="367"/>
      <c r="K43" s="367"/>
      <c r="L43" s="367"/>
      <c r="M43" s="143"/>
      <c r="N43" s="142"/>
      <c r="O43" s="133"/>
    </row>
    <row r="44" spans="2:15" ht="15" thickBot="1" x14ac:dyDescent="0.4">
      <c r="B44" s="126"/>
      <c r="C44" s="368"/>
      <c r="D44" s="367"/>
      <c r="E44" s="367"/>
      <c r="F44" s="367"/>
      <c r="G44" s="367"/>
      <c r="H44" s="367"/>
      <c r="I44" s="367"/>
      <c r="J44" s="367"/>
      <c r="K44" s="367"/>
      <c r="L44" s="367"/>
      <c r="M44" s="143"/>
      <c r="N44" s="142"/>
      <c r="O44" s="133"/>
    </row>
    <row r="45" spans="2:15" ht="40" customHeight="1" x14ac:dyDescent="0.35">
      <c r="B45" s="126"/>
      <c r="C45" s="785" t="s">
        <v>654</v>
      </c>
      <c r="D45" s="786"/>
      <c r="E45" s="797"/>
      <c r="F45" s="797"/>
      <c r="G45" s="798"/>
      <c r="H45" s="365"/>
      <c r="I45" s="365"/>
      <c r="J45" s="365"/>
      <c r="K45" s="365"/>
      <c r="L45" s="365"/>
      <c r="M45" s="127"/>
      <c r="N45" s="121"/>
    </row>
    <row r="46" spans="2:15" ht="40" customHeight="1" thickBot="1" x14ac:dyDescent="0.4">
      <c r="B46" s="126"/>
      <c r="C46" s="799" t="s">
        <v>653</v>
      </c>
      <c r="D46" s="800"/>
      <c r="E46" s="801"/>
      <c r="F46" s="801"/>
      <c r="G46" s="802"/>
      <c r="H46" s="365"/>
      <c r="I46" s="365"/>
      <c r="J46" s="365"/>
      <c r="K46" s="365"/>
      <c r="L46" s="365"/>
      <c r="M46" s="127"/>
      <c r="N46" s="121"/>
    </row>
    <row r="47" spans="2:15" x14ac:dyDescent="0.35">
      <c r="B47" s="126"/>
      <c r="C47" s="366"/>
      <c r="D47" s="365"/>
      <c r="E47" s="365"/>
      <c r="F47" s="365"/>
      <c r="G47" s="365"/>
      <c r="H47" s="365"/>
      <c r="I47" s="365"/>
      <c r="J47" s="365"/>
      <c r="K47" s="365"/>
      <c r="L47" s="365"/>
      <c r="M47" s="127"/>
      <c r="N47" s="121"/>
    </row>
    <row r="48" spans="2:15" x14ac:dyDescent="0.35">
      <c r="B48" s="126"/>
      <c r="C48" s="366"/>
      <c r="D48" s="365"/>
      <c r="E48" s="365"/>
      <c r="F48" s="365"/>
      <c r="G48" s="365"/>
      <c r="H48" s="365"/>
      <c r="I48" s="365"/>
      <c r="J48" s="365"/>
      <c r="K48" s="365"/>
      <c r="L48" s="365"/>
      <c r="M48" s="127"/>
      <c r="N48" s="121"/>
    </row>
    <row r="49" spans="2:15" ht="15" customHeight="1" x14ac:dyDescent="0.35">
      <c r="B49" s="126"/>
      <c r="C49" s="782" t="s">
        <v>652</v>
      </c>
      <c r="D49" s="782"/>
      <c r="E49" s="369"/>
      <c r="F49" s="369"/>
      <c r="G49" s="369"/>
      <c r="H49" s="369"/>
      <c r="I49" s="369"/>
      <c r="J49" s="369"/>
      <c r="K49" s="369"/>
      <c r="L49" s="369"/>
      <c r="M49" s="136"/>
      <c r="N49" s="135"/>
      <c r="O49" s="134"/>
    </row>
    <row r="50" spans="2:15" ht="15" thickBot="1" x14ac:dyDescent="0.4">
      <c r="B50" s="126"/>
      <c r="C50" s="368"/>
      <c r="D50" s="369"/>
      <c r="E50" s="369"/>
      <c r="F50" s="369"/>
      <c r="G50" s="369"/>
      <c r="H50" s="369"/>
      <c r="I50" s="369"/>
      <c r="J50" s="369"/>
      <c r="K50" s="369"/>
      <c r="L50" s="369"/>
      <c r="M50" s="136"/>
      <c r="N50" s="135"/>
      <c r="O50" s="134"/>
    </row>
    <row r="51" spans="2:15" s="6" customFormat="1" ht="40" customHeight="1" x14ac:dyDescent="0.35">
      <c r="B51" s="140"/>
      <c r="C51" s="803" t="s">
        <v>651</v>
      </c>
      <c r="D51" s="804"/>
      <c r="E51" s="805" t="s">
        <v>1084</v>
      </c>
      <c r="F51" s="787"/>
      <c r="G51" s="788"/>
      <c r="H51" s="370"/>
      <c r="I51" s="370"/>
      <c r="J51" s="370"/>
      <c r="K51" s="370"/>
      <c r="L51" s="370"/>
      <c r="M51" s="139"/>
      <c r="N51" s="53"/>
    </row>
    <row r="52" spans="2:15" s="6" customFormat="1" ht="40" customHeight="1" thickBot="1" x14ac:dyDescent="0.4">
      <c r="B52" s="140"/>
      <c r="C52" s="806" t="s">
        <v>650</v>
      </c>
      <c r="D52" s="807"/>
      <c r="E52" s="791" t="s">
        <v>11</v>
      </c>
      <c r="F52" s="791"/>
      <c r="G52" s="792"/>
      <c r="H52" s="370"/>
      <c r="I52" s="370"/>
      <c r="J52" s="370"/>
      <c r="K52" s="370"/>
      <c r="L52" s="370"/>
      <c r="M52" s="139"/>
      <c r="N52" s="53"/>
    </row>
    <row r="53" spans="2:15" s="6" customFormat="1" ht="78.75" customHeight="1" x14ac:dyDescent="0.35">
      <c r="B53" s="140"/>
      <c r="C53" s="806" t="s">
        <v>649</v>
      </c>
      <c r="D53" s="807"/>
      <c r="E53" s="805" t="s">
        <v>1085</v>
      </c>
      <c r="F53" s="787"/>
      <c r="G53" s="788"/>
      <c r="H53" s="370"/>
      <c r="I53" s="370"/>
      <c r="J53" s="370"/>
      <c r="K53" s="370"/>
      <c r="L53" s="370"/>
      <c r="M53" s="139"/>
      <c r="N53" s="53"/>
    </row>
    <row r="54" spans="2:15" s="6" customFormat="1" ht="40" customHeight="1" thickBot="1" x14ac:dyDescent="0.4">
      <c r="B54" s="140"/>
      <c r="C54" s="799" t="s">
        <v>648</v>
      </c>
      <c r="D54" s="800"/>
      <c r="E54" s="795" t="s">
        <v>11</v>
      </c>
      <c r="F54" s="795"/>
      <c r="G54" s="796"/>
      <c r="H54" s="370"/>
      <c r="I54" s="365"/>
      <c r="J54" s="370"/>
      <c r="K54" s="370"/>
      <c r="L54" s="370"/>
      <c r="M54" s="139"/>
      <c r="N54" s="53"/>
    </row>
    <row r="55" spans="2:15" x14ac:dyDescent="0.35">
      <c r="B55" s="126"/>
      <c r="C55" s="371"/>
      <c r="D55" s="365"/>
      <c r="E55" s="365"/>
      <c r="F55" s="365"/>
      <c r="G55" s="365"/>
      <c r="H55" s="365"/>
      <c r="I55" s="365"/>
      <c r="J55" s="365"/>
      <c r="K55" s="365"/>
      <c r="L55" s="365"/>
      <c r="M55" s="127"/>
      <c r="N55" s="121"/>
    </row>
    <row r="56" spans="2:15" x14ac:dyDescent="0.35">
      <c r="B56" s="126"/>
      <c r="C56" s="365"/>
      <c r="D56" s="365"/>
      <c r="E56" s="365"/>
      <c r="F56" s="365"/>
      <c r="G56" s="365"/>
      <c r="H56" s="365"/>
      <c r="I56" s="365"/>
      <c r="J56" s="365"/>
      <c r="K56" s="365"/>
      <c r="L56" s="365"/>
      <c r="M56" s="127"/>
      <c r="N56" s="121"/>
    </row>
    <row r="57" spans="2:15" x14ac:dyDescent="0.35">
      <c r="B57" s="126"/>
      <c r="C57" s="356" t="s">
        <v>1086</v>
      </c>
      <c r="D57" s="365"/>
      <c r="E57" s="365"/>
      <c r="F57" s="365"/>
      <c r="G57" s="365"/>
      <c r="H57" s="365"/>
      <c r="I57" s="365"/>
      <c r="J57" s="365"/>
      <c r="K57" s="365"/>
      <c r="L57" s="365"/>
      <c r="M57" s="127"/>
      <c r="N57" s="121"/>
    </row>
    <row r="58" spans="2:15" ht="15" thickBot="1" x14ac:dyDescent="0.4">
      <c r="B58" s="126"/>
      <c r="C58" s="365"/>
      <c r="D58" s="371"/>
      <c r="E58" s="365"/>
      <c r="F58" s="365"/>
      <c r="G58" s="365"/>
      <c r="H58" s="365"/>
      <c r="I58" s="365"/>
      <c r="J58" s="365"/>
      <c r="K58" s="365"/>
      <c r="L58" s="365"/>
      <c r="M58" s="127"/>
      <c r="N58" s="121"/>
    </row>
    <row r="59" spans="2:15" ht="50.15" customHeight="1" x14ac:dyDescent="0.35">
      <c r="B59" s="126"/>
      <c r="C59" s="803" t="s">
        <v>1087</v>
      </c>
      <c r="D59" s="804"/>
      <c r="E59" s="808"/>
      <c r="F59" s="808"/>
      <c r="G59" s="809"/>
      <c r="H59" s="366"/>
      <c r="I59" s="366"/>
      <c r="J59" s="366"/>
      <c r="K59" s="371"/>
      <c r="L59" s="371"/>
      <c r="M59" s="131"/>
      <c r="N59" s="130"/>
      <c r="O59" s="129"/>
    </row>
    <row r="60" spans="2:15" ht="50.15" customHeight="1" x14ac:dyDescent="0.35">
      <c r="B60" s="126"/>
      <c r="C60" s="806" t="s">
        <v>647</v>
      </c>
      <c r="D60" s="807"/>
      <c r="E60" s="718" t="s">
        <v>837</v>
      </c>
      <c r="F60" s="718"/>
      <c r="G60" s="723"/>
      <c r="H60" s="366"/>
      <c r="I60" s="366"/>
      <c r="J60" s="366"/>
      <c r="K60" s="371"/>
      <c r="L60" s="371"/>
      <c r="M60" s="131"/>
      <c r="N60" s="130"/>
      <c r="O60" s="129"/>
    </row>
    <row r="61" spans="2:15" ht="50.15" customHeight="1" thickBot="1" x14ac:dyDescent="0.4">
      <c r="B61" s="126"/>
      <c r="C61" s="799" t="s">
        <v>1088</v>
      </c>
      <c r="D61" s="800"/>
      <c r="E61" s="817" t="s">
        <v>837</v>
      </c>
      <c r="F61" s="817"/>
      <c r="G61" s="818"/>
      <c r="H61" s="366"/>
      <c r="I61" s="366"/>
      <c r="J61" s="366"/>
      <c r="K61" s="371"/>
      <c r="L61" s="371"/>
      <c r="M61" s="131"/>
      <c r="N61" s="130"/>
      <c r="O61" s="129"/>
    </row>
    <row r="62" spans="2:15" customFormat="1" ht="15" customHeight="1" thickBot="1" x14ac:dyDescent="0.4">
      <c r="B62" s="49"/>
      <c r="C62" s="70"/>
      <c r="D62" s="70"/>
      <c r="E62" s="70"/>
      <c r="F62" s="70"/>
      <c r="G62" s="70"/>
      <c r="H62" s="70"/>
      <c r="I62" s="70"/>
      <c r="J62" s="70"/>
      <c r="K62" s="70"/>
      <c r="L62" s="70"/>
      <c r="M62" s="50"/>
      <c r="N62" s="70"/>
    </row>
    <row r="63" spans="2:15" s="133" customFormat="1" ht="87.75" customHeight="1" x14ac:dyDescent="0.35">
      <c r="B63" s="137"/>
      <c r="C63" s="372" t="s">
        <v>1089</v>
      </c>
      <c r="D63" s="373" t="s">
        <v>646</v>
      </c>
      <c r="E63" s="373" t="s">
        <v>645</v>
      </c>
      <c r="F63" s="373" t="s">
        <v>644</v>
      </c>
      <c r="G63" s="373" t="s">
        <v>1090</v>
      </c>
      <c r="H63" s="373" t="s">
        <v>643</v>
      </c>
      <c r="I63" s="373" t="s">
        <v>642</v>
      </c>
      <c r="J63" s="374" t="s">
        <v>641</v>
      </c>
      <c r="K63" s="369"/>
      <c r="L63" s="369"/>
      <c r="M63" s="136"/>
      <c r="N63" s="135"/>
      <c r="O63" s="134"/>
    </row>
    <row r="64" spans="2:15" ht="30" customHeight="1" x14ac:dyDescent="0.35">
      <c r="B64" s="126"/>
      <c r="C64" s="244" t="s">
        <v>1091</v>
      </c>
      <c r="D64" s="362"/>
      <c r="E64" s="362"/>
      <c r="F64" s="362"/>
      <c r="G64" s="362"/>
      <c r="H64" s="362"/>
      <c r="I64" s="362"/>
      <c r="J64" s="363"/>
      <c r="K64" s="371"/>
      <c r="L64" s="371"/>
      <c r="M64" s="131"/>
      <c r="N64" s="130"/>
      <c r="O64" s="129"/>
    </row>
    <row r="65" spans="2:14" x14ac:dyDescent="0.35">
      <c r="B65" s="126"/>
      <c r="C65" s="365"/>
      <c r="D65" s="365"/>
      <c r="E65" s="365"/>
      <c r="F65" s="365"/>
      <c r="G65" s="365"/>
      <c r="H65" s="365"/>
      <c r="I65" s="365"/>
      <c r="J65" s="365"/>
      <c r="K65" s="365"/>
      <c r="L65" s="365"/>
      <c r="M65" s="127"/>
      <c r="N65" s="121"/>
    </row>
    <row r="66" spans="2:14" x14ac:dyDescent="0.35">
      <c r="B66" s="126"/>
      <c r="C66" s="356" t="s">
        <v>640</v>
      </c>
      <c r="D66" s="365"/>
      <c r="E66" s="365"/>
      <c r="F66" s="365"/>
      <c r="G66" s="365"/>
      <c r="H66" s="365"/>
      <c r="I66" s="365"/>
      <c r="J66" s="365"/>
      <c r="K66" s="365"/>
      <c r="L66" s="365"/>
      <c r="M66" s="127"/>
      <c r="N66" s="121"/>
    </row>
    <row r="67" spans="2:14" ht="15" thickBot="1" x14ac:dyDescent="0.4">
      <c r="B67" s="126"/>
      <c r="C67" s="356"/>
      <c r="D67" s="365"/>
      <c r="E67" s="365"/>
      <c r="F67" s="365"/>
      <c r="G67" s="365"/>
      <c r="H67" s="365"/>
      <c r="I67" s="365"/>
      <c r="J67" s="365"/>
      <c r="K67" s="365"/>
      <c r="L67" s="365"/>
      <c r="M67" s="127"/>
      <c r="N67" s="121"/>
    </row>
    <row r="68" spans="2:14" ht="60" customHeight="1" thickBot="1" x14ac:dyDescent="0.4">
      <c r="B68" s="126"/>
      <c r="C68" s="819" t="s">
        <v>639</v>
      </c>
      <c r="D68" s="820"/>
      <c r="E68" s="783"/>
      <c r="F68" s="784"/>
      <c r="G68" s="365"/>
      <c r="H68" s="365"/>
      <c r="I68" s="365"/>
      <c r="J68" s="365"/>
      <c r="K68" s="365"/>
      <c r="L68" s="365"/>
      <c r="M68" s="127"/>
      <c r="N68" s="121"/>
    </row>
    <row r="69" spans="2:14" ht="15" thickBot="1" x14ac:dyDescent="0.4">
      <c r="B69" s="126"/>
      <c r="C69" s="375"/>
      <c r="D69" s="375"/>
      <c r="E69" s="365"/>
      <c r="F69" s="365"/>
      <c r="G69" s="365"/>
      <c r="H69" s="365"/>
      <c r="I69" s="365"/>
      <c r="J69" s="365"/>
      <c r="K69" s="365"/>
      <c r="L69" s="365"/>
      <c r="M69" s="127"/>
      <c r="N69" s="121"/>
    </row>
    <row r="70" spans="2:14" ht="45" customHeight="1" x14ac:dyDescent="0.35">
      <c r="B70" s="126"/>
      <c r="C70" s="821" t="s">
        <v>1092</v>
      </c>
      <c r="D70" s="721"/>
      <c r="E70" s="721" t="s">
        <v>638</v>
      </c>
      <c r="F70" s="722"/>
      <c r="G70" s="365"/>
      <c r="H70" s="365"/>
      <c r="I70" s="365"/>
      <c r="J70" s="365"/>
      <c r="K70" s="365"/>
      <c r="L70" s="365"/>
      <c r="M70" s="127"/>
      <c r="N70" s="121"/>
    </row>
    <row r="71" spans="2:14" ht="45" customHeight="1" x14ac:dyDescent="0.35">
      <c r="B71" s="126"/>
      <c r="C71" s="810" t="s">
        <v>1093</v>
      </c>
      <c r="D71" s="811"/>
      <c r="E71" s="812"/>
      <c r="F71" s="813"/>
      <c r="G71" s="365"/>
      <c r="H71" s="365"/>
      <c r="I71" s="365"/>
      <c r="J71" s="365"/>
      <c r="K71" s="365"/>
      <c r="L71" s="365"/>
      <c r="M71" s="127"/>
      <c r="N71" s="121"/>
    </row>
    <row r="72" spans="2:14" ht="32.25" customHeight="1" thickBot="1" x14ac:dyDescent="0.4">
      <c r="B72" s="126"/>
      <c r="C72" s="814"/>
      <c r="D72" s="815"/>
      <c r="E72" s="815"/>
      <c r="F72" s="816"/>
      <c r="G72" s="365"/>
      <c r="H72" s="365"/>
      <c r="I72" s="365"/>
      <c r="J72" s="365"/>
      <c r="K72" s="365"/>
      <c r="L72" s="365"/>
      <c r="M72" s="127"/>
      <c r="N72" s="121"/>
    </row>
    <row r="73" spans="2:14" x14ac:dyDescent="0.35">
      <c r="B73" s="126"/>
      <c r="C73" s="121"/>
      <c r="D73" s="121"/>
      <c r="E73" s="121"/>
      <c r="F73" s="121"/>
      <c r="G73" s="121"/>
      <c r="H73" s="121"/>
      <c r="I73" s="121"/>
      <c r="J73" s="121"/>
      <c r="K73" s="121"/>
      <c r="L73" s="121"/>
      <c r="M73" s="125"/>
      <c r="N73" s="121"/>
    </row>
    <row r="74" spans="2:14" ht="15" thickBot="1" x14ac:dyDescent="0.4">
      <c r="B74" s="124"/>
      <c r="C74" s="123"/>
      <c r="D74" s="123"/>
      <c r="E74" s="123"/>
      <c r="F74" s="123"/>
      <c r="G74" s="123"/>
      <c r="H74" s="123"/>
      <c r="I74" s="123"/>
      <c r="J74" s="123"/>
      <c r="K74" s="123"/>
      <c r="L74" s="123"/>
      <c r="M74" s="122"/>
      <c r="N74" s="121"/>
    </row>
  </sheetData>
  <mergeCells count="41">
    <mergeCell ref="C71:D71"/>
    <mergeCell ref="E71:F71"/>
    <mergeCell ref="C72:D72"/>
    <mergeCell ref="E72:F72"/>
    <mergeCell ref="C61:D61"/>
    <mergeCell ref="E61:G61"/>
    <mergeCell ref="C68:D68"/>
    <mergeCell ref="E68:F68"/>
    <mergeCell ref="C70:D70"/>
    <mergeCell ref="E70:F70"/>
    <mergeCell ref="C54:D54"/>
    <mergeCell ref="E54:G54"/>
    <mergeCell ref="C59:D59"/>
    <mergeCell ref="E59:G59"/>
    <mergeCell ref="C60:D60"/>
    <mergeCell ref="E60:G60"/>
    <mergeCell ref="C51:D51"/>
    <mergeCell ref="E51:G51"/>
    <mergeCell ref="C52:D52"/>
    <mergeCell ref="E52:G52"/>
    <mergeCell ref="C53:D53"/>
    <mergeCell ref="E53:G53"/>
    <mergeCell ref="C49:D49"/>
    <mergeCell ref="D15:G15"/>
    <mergeCell ref="C38:D38"/>
    <mergeCell ref="E38:G38"/>
    <mergeCell ref="C39:D39"/>
    <mergeCell ref="E39:G39"/>
    <mergeCell ref="C40:D40"/>
    <mergeCell ref="E40:G40"/>
    <mergeCell ref="C43:D43"/>
    <mergeCell ref="C45:D45"/>
    <mergeCell ref="E45:G45"/>
    <mergeCell ref="C46:D46"/>
    <mergeCell ref="E46:G46"/>
    <mergeCell ref="C3:G3"/>
    <mergeCell ref="F8:G8"/>
    <mergeCell ref="C9:C11"/>
    <mergeCell ref="D9:D11"/>
    <mergeCell ref="E9:E11"/>
    <mergeCell ref="F9:G11"/>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3</xdr:col>
                    <xdr:colOff>0</xdr:colOff>
                    <xdr:row>21</xdr:row>
                    <xdr:rowOff>0</xdr:rowOff>
                  </from>
                  <to>
                    <xdr:col>3</xdr:col>
                    <xdr:colOff>514350</xdr:colOff>
                    <xdr:row>22</xdr:row>
                    <xdr:rowOff>31750</xdr:rowOff>
                  </to>
                </anchor>
              </controlPr>
            </control>
          </mc:Choice>
        </mc:AlternateContent>
        <mc:AlternateContent xmlns:mc="http://schemas.openxmlformats.org/markup-compatibility/2006">
          <mc:Choice Requires="x14">
            <control shapeId="45062" r:id="rId9" name="Check Box 6">
              <controlPr defaultSize="0" autoFill="0" autoLine="0" autoPict="0">
                <anchor moveWithCells="1">
                  <from>
                    <xdr:col>3</xdr:col>
                    <xdr:colOff>552450</xdr:colOff>
                    <xdr:row>21</xdr:row>
                    <xdr:rowOff>0</xdr:rowOff>
                  </from>
                  <to>
                    <xdr:col>3</xdr:col>
                    <xdr:colOff>1066800</xdr:colOff>
                    <xdr:row>22</xdr:row>
                    <xdr:rowOff>31750</xdr:rowOff>
                  </to>
                </anchor>
              </controlPr>
            </control>
          </mc:Choice>
        </mc:AlternateContent>
        <mc:AlternateContent xmlns:mc="http://schemas.openxmlformats.org/markup-compatibility/2006">
          <mc:Choice Requires="x14">
            <control shapeId="45063" r:id="rId10" name="Check Box 7">
              <controlPr defaultSize="0" autoFill="0" autoLine="0" autoPict="0">
                <anchor moveWithCells="1">
                  <from>
                    <xdr:col>3</xdr:col>
                    <xdr:colOff>0</xdr:colOff>
                    <xdr:row>22</xdr:row>
                    <xdr:rowOff>0</xdr:rowOff>
                  </from>
                  <to>
                    <xdr:col>3</xdr:col>
                    <xdr:colOff>514350</xdr:colOff>
                    <xdr:row>22</xdr:row>
                    <xdr:rowOff>222250</xdr:rowOff>
                  </to>
                </anchor>
              </controlPr>
            </control>
          </mc:Choice>
        </mc:AlternateContent>
        <mc:AlternateContent xmlns:mc="http://schemas.openxmlformats.org/markup-compatibility/2006">
          <mc:Choice Requires="x14">
            <control shapeId="45064" r:id="rId11" name="Check Box 8">
              <controlPr defaultSize="0" autoFill="0" autoLine="0" autoPict="0">
                <anchor moveWithCells="1">
                  <from>
                    <xdr:col>3</xdr:col>
                    <xdr:colOff>552450</xdr:colOff>
                    <xdr:row>22</xdr:row>
                    <xdr:rowOff>0</xdr:rowOff>
                  </from>
                  <to>
                    <xdr:col>3</xdr:col>
                    <xdr:colOff>1066800</xdr:colOff>
                    <xdr:row>22</xdr:row>
                    <xdr:rowOff>222250</xdr:rowOff>
                  </to>
                </anchor>
              </controlPr>
            </control>
          </mc:Choice>
        </mc:AlternateContent>
        <mc:AlternateContent xmlns:mc="http://schemas.openxmlformats.org/markup-compatibility/2006">
          <mc:Choice Requires="x14">
            <control shapeId="45065" r:id="rId12" name="Check Box 9">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45066" r:id="rId13" name="Check Box 10">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45067" r:id="rId14" name="Check Box 11">
              <controlPr defaultSize="0" autoFill="0" autoLine="0" autoPict="0">
                <anchor moveWithCells="1">
                  <from>
                    <xdr:col>4</xdr:col>
                    <xdr:colOff>0</xdr:colOff>
                    <xdr:row>19</xdr:row>
                    <xdr:rowOff>6350</xdr:rowOff>
                  </from>
                  <to>
                    <xdr:col>4</xdr:col>
                    <xdr:colOff>514350</xdr:colOff>
                    <xdr:row>20</xdr:row>
                    <xdr:rowOff>31750</xdr:rowOff>
                  </to>
                </anchor>
              </controlPr>
            </control>
          </mc:Choice>
        </mc:AlternateContent>
        <mc:AlternateContent xmlns:mc="http://schemas.openxmlformats.org/markup-compatibility/2006">
          <mc:Choice Requires="x14">
            <control shapeId="45068" r:id="rId15" name="Check Box 12">
              <controlPr defaultSize="0" autoFill="0" autoLine="0" autoPict="0">
                <anchor moveWithCells="1">
                  <from>
                    <xdr:col>4</xdr:col>
                    <xdr:colOff>552450</xdr:colOff>
                    <xdr:row>19</xdr:row>
                    <xdr:rowOff>6350</xdr:rowOff>
                  </from>
                  <to>
                    <xdr:col>4</xdr:col>
                    <xdr:colOff>1066800</xdr:colOff>
                    <xdr:row>20</xdr:row>
                    <xdr:rowOff>31750</xdr:rowOff>
                  </to>
                </anchor>
              </controlPr>
            </control>
          </mc:Choice>
        </mc:AlternateContent>
        <mc:AlternateContent xmlns:mc="http://schemas.openxmlformats.org/markup-compatibility/2006">
          <mc:Choice Requires="x14">
            <control shapeId="45069" r:id="rId16" name="Check Box 13">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45070" r:id="rId17" name="Check Box 14">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45071" r:id="rId18" name="Check Box 15">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45072" r:id="rId19" name="Check Box 16">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45073" r:id="rId20" name="Check Box 17">
              <controlPr defaultSize="0" autoFill="0" autoLine="0" autoPict="0">
                <anchor moveWithCells="1">
                  <from>
                    <xdr:col>3</xdr:col>
                    <xdr:colOff>0</xdr:colOff>
                    <xdr:row>25</xdr:row>
                    <xdr:rowOff>0</xdr:rowOff>
                  </from>
                  <to>
                    <xdr:col>3</xdr:col>
                    <xdr:colOff>514350</xdr:colOff>
                    <xdr:row>26</xdr:row>
                    <xdr:rowOff>31750</xdr:rowOff>
                  </to>
                </anchor>
              </controlPr>
            </control>
          </mc:Choice>
        </mc:AlternateContent>
        <mc:AlternateContent xmlns:mc="http://schemas.openxmlformats.org/markup-compatibility/2006">
          <mc:Choice Requires="x14">
            <control shapeId="45074" r:id="rId21" name="Check Box 18">
              <controlPr defaultSize="0" autoFill="0" autoLine="0" autoPict="0">
                <anchor moveWithCells="1">
                  <from>
                    <xdr:col>3</xdr:col>
                    <xdr:colOff>552450</xdr:colOff>
                    <xdr:row>25</xdr:row>
                    <xdr:rowOff>0</xdr:rowOff>
                  </from>
                  <to>
                    <xdr:col>3</xdr:col>
                    <xdr:colOff>1066800</xdr:colOff>
                    <xdr:row>26</xdr:row>
                    <xdr:rowOff>31750</xdr:rowOff>
                  </to>
                </anchor>
              </controlPr>
            </control>
          </mc:Choice>
        </mc:AlternateContent>
        <mc:AlternateContent xmlns:mc="http://schemas.openxmlformats.org/markup-compatibility/2006">
          <mc:Choice Requires="x14">
            <control shapeId="45075" r:id="rId22" name="Check Box 19">
              <controlPr defaultSize="0" autoFill="0" autoLine="0" autoPict="0">
                <anchor moveWithCells="1">
                  <from>
                    <xdr:col>3</xdr:col>
                    <xdr:colOff>0</xdr:colOff>
                    <xdr:row>26</xdr:row>
                    <xdr:rowOff>0</xdr:rowOff>
                  </from>
                  <to>
                    <xdr:col>3</xdr:col>
                    <xdr:colOff>514350</xdr:colOff>
                    <xdr:row>27</xdr:row>
                    <xdr:rowOff>31750</xdr:rowOff>
                  </to>
                </anchor>
              </controlPr>
            </control>
          </mc:Choice>
        </mc:AlternateContent>
        <mc:AlternateContent xmlns:mc="http://schemas.openxmlformats.org/markup-compatibility/2006">
          <mc:Choice Requires="x14">
            <control shapeId="45076" r:id="rId23" name="Check Box 20">
              <controlPr defaultSize="0" autoFill="0" autoLine="0" autoPict="0">
                <anchor moveWithCells="1">
                  <from>
                    <xdr:col>3</xdr:col>
                    <xdr:colOff>552450</xdr:colOff>
                    <xdr:row>26</xdr:row>
                    <xdr:rowOff>0</xdr:rowOff>
                  </from>
                  <to>
                    <xdr:col>3</xdr:col>
                    <xdr:colOff>1066800</xdr:colOff>
                    <xdr:row>27</xdr:row>
                    <xdr:rowOff>31750</xdr:rowOff>
                  </to>
                </anchor>
              </controlPr>
            </control>
          </mc:Choice>
        </mc:AlternateContent>
        <mc:AlternateContent xmlns:mc="http://schemas.openxmlformats.org/markup-compatibility/2006">
          <mc:Choice Requires="x14">
            <control shapeId="45077" r:id="rId24" name="Check Box 21">
              <controlPr defaultSize="0" autoFill="0" autoLine="0" autoPict="0">
                <anchor moveWithCells="1">
                  <from>
                    <xdr:col>3</xdr:col>
                    <xdr:colOff>0</xdr:colOff>
                    <xdr:row>27</xdr:row>
                    <xdr:rowOff>0</xdr:rowOff>
                  </from>
                  <to>
                    <xdr:col>3</xdr:col>
                    <xdr:colOff>514350</xdr:colOff>
                    <xdr:row>28</xdr:row>
                    <xdr:rowOff>31750</xdr:rowOff>
                  </to>
                </anchor>
              </controlPr>
            </control>
          </mc:Choice>
        </mc:AlternateContent>
        <mc:AlternateContent xmlns:mc="http://schemas.openxmlformats.org/markup-compatibility/2006">
          <mc:Choice Requires="x14">
            <control shapeId="45078" r:id="rId25" name="Check Box 22">
              <controlPr defaultSize="0" autoFill="0" autoLine="0" autoPict="0">
                <anchor moveWithCells="1">
                  <from>
                    <xdr:col>3</xdr:col>
                    <xdr:colOff>552450</xdr:colOff>
                    <xdr:row>27</xdr:row>
                    <xdr:rowOff>0</xdr:rowOff>
                  </from>
                  <to>
                    <xdr:col>3</xdr:col>
                    <xdr:colOff>1066800</xdr:colOff>
                    <xdr:row>28</xdr:row>
                    <xdr:rowOff>31750</xdr:rowOff>
                  </to>
                </anchor>
              </controlPr>
            </control>
          </mc:Choice>
        </mc:AlternateContent>
        <mc:AlternateContent xmlns:mc="http://schemas.openxmlformats.org/markup-compatibility/2006">
          <mc:Choice Requires="x14">
            <control shapeId="45079" r:id="rId26" name="Check Box 23">
              <controlPr defaultSize="0" autoFill="0" autoLine="0" autoPict="0">
                <anchor moveWithCells="1">
                  <from>
                    <xdr:col>3</xdr:col>
                    <xdr:colOff>0</xdr:colOff>
                    <xdr:row>28</xdr:row>
                    <xdr:rowOff>0</xdr:rowOff>
                  </from>
                  <to>
                    <xdr:col>3</xdr:col>
                    <xdr:colOff>514350</xdr:colOff>
                    <xdr:row>29</xdr:row>
                    <xdr:rowOff>31750</xdr:rowOff>
                  </to>
                </anchor>
              </controlPr>
            </control>
          </mc:Choice>
        </mc:AlternateContent>
        <mc:AlternateContent xmlns:mc="http://schemas.openxmlformats.org/markup-compatibility/2006">
          <mc:Choice Requires="x14">
            <control shapeId="45080" r:id="rId27" name="Check Box 24">
              <controlPr defaultSize="0" autoFill="0" autoLine="0" autoPict="0">
                <anchor moveWithCells="1">
                  <from>
                    <xdr:col>3</xdr:col>
                    <xdr:colOff>552450</xdr:colOff>
                    <xdr:row>28</xdr:row>
                    <xdr:rowOff>0</xdr:rowOff>
                  </from>
                  <to>
                    <xdr:col>3</xdr:col>
                    <xdr:colOff>1066800</xdr:colOff>
                    <xdr:row>29</xdr:row>
                    <xdr:rowOff>31750</xdr:rowOff>
                  </to>
                </anchor>
              </controlPr>
            </control>
          </mc:Choice>
        </mc:AlternateContent>
        <mc:AlternateContent xmlns:mc="http://schemas.openxmlformats.org/markup-compatibility/2006">
          <mc:Choice Requires="x14">
            <control shapeId="45081" r:id="rId28" name="Check Box 25">
              <controlPr defaultSize="0" autoFill="0" autoLine="0" autoPict="0">
                <anchor moveWithCells="1">
                  <from>
                    <xdr:col>3</xdr:col>
                    <xdr:colOff>0</xdr:colOff>
                    <xdr:row>29</xdr:row>
                    <xdr:rowOff>0</xdr:rowOff>
                  </from>
                  <to>
                    <xdr:col>3</xdr:col>
                    <xdr:colOff>514350</xdr:colOff>
                    <xdr:row>29</xdr:row>
                    <xdr:rowOff>222250</xdr:rowOff>
                  </to>
                </anchor>
              </controlPr>
            </control>
          </mc:Choice>
        </mc:AlternateContent>
        <mc:AlternateContent xmlns:mc="http://schemas.openxmlformats.org/markup-compatibility/2006">
          <mc:Choice Requires="x14">
            <control shapeId="45082" r:id="rId29" name="Check Box 26">
              <controlPr defaultSize="0" autoFill="0" autoLine="0" autoPict="0">
                <anchor moveWithCells="1">
                  <from>
                    <xdr:col>3</xdr:col>
                    <xdr:colOff>552450</xdr:colOff>
                    <xdr:row>29</xdr:row>
                    <xdr:rowOff>0</xdr:rowOff>
                  </from>
                  <to>
                    <xdr:col>3</xdr:col>
                    <xdr:colOff>1066800</xdr:colOff>
                    <xdr:row>29</xdr:row>
                    <xdr:rowOff>222250</xdr:rowOff>
                  </to>
                </anchor>
              </controlPr>
            </control>
          </mc:Choice>
        </mc:AlternateContent>
        <mc:AlternateContent xmlns:mc="http://schemas.openxmlformats.org/markup-compatibility/2006">
          <mc:Choice Requires="x14">
            <control shapeId="45083" r:id="rId30" name="Check Box 27">
              <controlPr defaultSize="0" autoFill="0" autoLine="0" autoPict="0">
                <anchor moveWithCells="1">
                  <from>
                    <xdr:col>3</xdr:col>
                    <xdr:colOff>0</xdr:colOff>
                    <xdr:row>30</xdr:row>
                    <xdr:rowOff>0</xdr:rowOff>
                  </from>
                  <to>
                    <xdr:col>3</xdr:col>
                    <xdr:colOff>514350</xdr:colOff>
                    <xdr:row>31</xdr:row>
                    <xdr:rowOff>31750</xdr:rowOff>
                  </to>
                </anchor>
              </controlPr>
            </control>
          </mc:Choice>
        </mc:AlternateContent>
        <mc:AlternateContent xmlns:mc="http://schemas.openxmlformats.org/markup-compatibility/2006">
          <mc:Choice Requires="x14">
            <control shapeId="45084" r:id="rId31" name="Check Box 28">
              <controlPr defaultSize="0" autoFill="0" autoLine="0" autoPict="0">
                <anchor moveWithCells="1">
                  <from>
                    <xdr:col>3</xdr:col>
                    <xdr:colOff>552450</xdr:colOff>
                    <xdr:row>30</xdr:row>
                    <xdr:rowOff>0</xdr:rowOff>
                  </from>
                  <to>
                    <xdr:col>3</xdr:col>
                    <xdr:colOff>1066800</xdr:colOff>
                    <xdr:row>31</xdr:row>
                    <xdr:rowOff>31750</xdr:rowOff>
                  </to>
                </anchor>
              </controlPr>
            </control>
          </mc:Choice>
        </mc:AlternateContent>
        <mc:AlternateContent xmlns:mc="http://schemas.openxmlformats.org/markup-compatibility/2006">
          <mc:Choice Requires="x14">
            <control shapeId="45085" r:id="rId32" name="Check Box 29">
              <controlPr defaultSize="0" autoFill="0" autoLine="0" autoPict="0">
                <anchor moveWithCells="1">
                  <from>
                    <xdr:col>3</xdr:col>
                    <xdr:colOff>0</xdr:colOff>
                    <xdr:row>31</xdr:row>
                    <xdr:rowOff>0</xdr:rowOff>
                  </from>
                  <to>
                    <xdr:col>3</xdr:col>
                    <xdr:colOff>514350</xdr:colOff>
                    <xdr:row>32</xdr:row>
                    <xdr:rowOff>31750</xdr:rowOff>
                  </to>
                </anchor>
              </controlPr>
            </control>
          </mc:Choice>
        </mc:AlternateContent>
        <mc:AlternateContent xmlns:mc="http://schemas.openxmlformats.org/markup-compatibility/2006">
          <mc:Choice Requires="x14">
            <control shapeId="45086" r:id="rId33" name="Check Box 30">
              <controlPr defaultSize="0" autoFill="0" autoLine="0" autoPict="0">
                <anchor moveWithCells="1">
                  <from>
                    <xdr:col>3</xdr:col>
                    <xdr:colOff>552450</xdr:colOff>
                    <xdr:row>31</xdr:row>
                    <xdr:rowOff>0</xdr:rowOff>
                  </from>
                  <to>
                    <xdr:col>3</xdr:col>
                    <xdr:colOff>1066800</xdr:colOff>
                    <xdr:row>32</xdr:row>
                    <xdr:rowOff>31750</xdr:rowOff>
                  </to>
                </anchor>
              </controlPr>
            </control>
          </mc:Choice>
        </mc:AlternateContent>
        <mc:AlternateContent xmlns:mc="http://schemas.openxmlformats.org/markup-compatibility/2006">
          <mc:Choice Requires="x14">
            <control shapeId="45087" r:id="rId34" name="Check Box 31">
              <controlPr defaultSize="0" autoFill="0" autoLine="0" autoPict="0">
                <anchor moveWithCells="1">
                  <from>
                    <xdr:col>3</xdr:col>
                    <xdr:colOff>0</xdr:colOff>
                    <xdr:row>32</xdr:row>
                    <xdr:rowOff>0</xdr:rowOff>
                  </from>
                  <to>
                    <xdr:col>3</xdr:col>
                    <xdr:colOff>514350</xdr:colOff>
                    <xdr:row>33</xdr:row>
                    <xdr:rowOff>31750</xdr:rowOff>
                  </to>
                </anchor>
              </controlPr>
            </control>
          </mc:Choice>
        </mc:AlternateContent>
        <mc:AlternateContent xmlns:mc="http://schemas.openxmlformats.org/markup-compatibility/2006">
          <mc:Choice Requires="x14">
            <control shapeId="45088" r:id="rId35" name="Check Box 32">
              <controlPr defaultSize="0" autoFill="0" autoLine="0" autoPict="0">
                <anchor moveWithCells="1">
                  <from>
                    <xdr:col>3</xdr:col>
                    <xdr:colOff>552450</xdr:colOff>
                    <xdr:row>32</xdr:row>
                    <xdr:rowOff>0</xdr:rowOff>
                  </from>
                  <to>
                    <xdr:col>3</xdr:col>
                    <xdr:colOff>1066800</xdr:colOff>
                    <xdr:row>33</xdr:row>
                    <xdr:rowOff>31750</xdr:rowOff>
                  </to>
                </anchor>
              </controlPr>
            </control>
          </mc:Choice>
        </mc:AlternateContent>
        <mc:AlternateContent xmlns:mc="http://schemas.openxmlformats.org/markup-compatibility/2006">
          <mc:Choice Requires="x14">
            <control shapeId="45089" r:id="rId36" name="Check Box 33">
              <controlPr defaultSize="0" autoFill="0" autoLine="0" autoPict="0">
                <anchor moveWithCells="1">
                  <from>
                    <xdr:col>4</xdr:col>
                    <xdr:colOff>0</xdr:colOff>
                    <xdr:row>32</xdr:row>
                    <xdr:rowOff>0</xdr:rowOff>
                  </from>
                  <to>
                    <xdr:col>4</xdr:col>
                    <xdr:colOff>514350</xdr:colOff>
                    <xdr:row>33</xdr:row>
                    <xdr:rowOff>31750</xdr:rowOff>
                  </to>
                </anchor>
              </controlPr>
            </control>
          </mc:Choice>
        </mc:AlternateContent>
        <mc:AlternateContent xmlns:mc="http://schemas.openxmlformats.org/markup-compatibility/2006">
          <mc:Choice Requires="x14">
            <control shapeId="45090" r:id="rId37" name="Check Box 34">
              <controlPr defaultSize="0" autoFill="0" autoLine="0" autoPict="0">
                <anchor moveWithCells="1">
                  <from>
                    <xdr:col>4</xdr:col>
                    <xdr:colOff>552450</xdr:colOff>
                    <xdr:row>32</xdr:row>
                    <xdr:rowOff>0</xdr:rowOff>
                  </from>
                  <to>
                    <xdr:col>4</xdr:col>
                    <xdr:colOff>1066800</xdr:colOff>
                    <xdr:row>33</xdr:row>
                    <xdr:rowOff>31750</xdr:rowOff>
                  </to>
                </anchor>
              </controlPr>
            </control>
          </mc:Choice>
        </mc:AlternateContent>
        <mc:AlternateContent xmlns:mc="http://schemas.openxmlformats.org/markup-compatibility/2006">
          <mc:Choice Requires="x14">
            <control shapeId="45091" r:id="rId38" name="Check Box 35">
              <controlPr defaultSize="0" autoFill="0" autoLine="0" autoPict="0">
                <anchor moveWithCells="1">
                  <from>
                    <xdr:col>4</xdr:col>
                    <xdr:colOff>0</xdr:colOff>
                    <xdr:row>31</xdr:row>
                    <xdr:rowOff>0</xdr:rowOff>
                  </from>
                  <to>
                    <xdr:col>4</xdr:col>
                    <xdr:colOff>514350</xdr:colOff>
                    <xdr:row>32</xdr:row>
                    <xdr:rowOff>31750</xdr:rowOff>
                  </to>
                </anchor>
              </controlPr>
            </control>
          </mc:Choice>
        </mc:AlternateContent>
        <mc:AlternateContent xmlns:mc="http://schemas.openxmlformats.org/markup-compatibility/2006">
          <mc:Choice Requires="x14">
            <control shapeId="45092" r:id="rId39" name="Check Box 36">
              <controlPr defaultSize="0" autoFill="0" autoLine="0" autoPict="0">
                <anchor moveWithCells="1">
                  <from>
                    <xdr:col>4</xdr:col>
                    <xdr:colOff>552450</xdr:colOff>
                    <xdr:row>31</xdr:row>
                    <xdr:rowOff>0</xdr:rowOff>
                  </from>
                  <to>
                    <xdr:col>4</xdr:col>
                    <xdr:colOff>1066800</xdr:colOff>
                    <xdr:row>32</xdr:row>
                    <xdr:rowOff>31750</xdr:rowOff>
                  </to>
                </anchor>
              </controlPr>
            </control>
          </mc:Choice>
        </mc:AlternateContent>
        <mc:AlternateContent xmlns:mc="http://schemas.openxmlformats.org/markup-compatibility/2006">
          <mc:Choice Requires="x14">
            <control shapeId="45093" r:id="rId40" name="Check Box 37">
              <controlPr defaultSize="0" autoFill="0" autoLine="0" autoPict="0">
                <anchor moveWithCells="1">
                  <from>
                    <xdr:col>4</xdr:col>
                    <xdr:colOff>0</xdr:colOff>
                    <xdr:row>30</xdr:row>
                    <xdr:rowOff>0</xdr:rowOff>
                  </from>
                  <to>
                    <xdr:col>4</xdr:col>
                    <xdr:colOff>514350</xdr:colOff>
                    <xdr:row>31</xdr:row>
                    <xdr:rowOff>31750</xdr:rowOff>
                  </to>
                </anchor>
              </controlPr>
            </control>
          </mc:Choice>
        </mc:AlternateContent>
        <mc:AlternateContent xmlns:mc="http://schemas.openxmlformats.org/markup-compatibility/2006">
          <mc:Choice Requires="x14">
            <control shapeId="45094" r:id="rId41" name="Check Box 38">
              <controlPr defaultSize="0" autoFill="0" autoLine="0" autoPict="0">
                <anchor moveWithCells="1">
                  <from>
                    <xdr:col>4</xdr:col>
                    <xdr:colOff>552450</xdr:colOff>
                    <xdr:row>30</xdr:row>
                    <xdr:rowOff>0</xdr:rowOff>
                  </from>
                  <to>
                    <xdr:col>4</xdr:col>
                    <xdr:colOff>1066800</xdr:colOff>
                    <xdr:row>31</xdr:row>
                    <xdr:rowOff>31750</xdr:rowOff>
                  </to>
                </anchor>
              </controlPr>
            </control>
          </mc:Choice>
        </mc:AlternateContent>
        <mc:AlternateContent xmlns:mc="http://schemas.openxmlformats.org/markup-compatibility/2006">
          <mc:Choice Requires="x14">
            <control shapeId="45095" r:id="rId42" name="Check Box 39">
              <controlPr defaultSize="0" autoFill="0" autoLine="0" autoPict="0">
                <anchor moveWithCells="1">
                  <from>
                    <xdr:col>4</xdr:col>
                    <xdr:colOff>0</xdr:colOff>
                    <xdr:row>29</xdr:row>
                    <xdr:rowOff>0</xdr:rowOff>
                  </from>
                  <to>
                    <xdr:col>4</xdr:col>
                    <xdr:colOff>514350</xdr:colOff>
                    <xdr:row>29</xdr:row>
                    <xdr:rowOff>222250</xdr:rowOff>
                  </to>
                </anchor>
              </controlPr>
            </control>
          </mc:Choice>
        </mc:AlternateContent>
        <mc:AlternateContent xmlns:mc="http://schemas.openxmlformats.org/markup-compatibility/2006">
          <mc:Choice Requires="x14">
            <control shapeId="45096" r:id="rId43" name="Check Box 40">
              <controlPr defaultSize="0" autoFill="0" autoLine="0" autoPict="0">
                <anchor moveWithCells="1">
                  <from>
                    <xdr:col>4</xdr:col>
                    <xdr:colOff>552450</xdr:colOff>
                    <xdr:row>29</xdr:row>
                    <xdr:rowOff>0</xdr:rowOff>
                  </from>
                  <to>
                    <xdr:col>4</xdr:col>
                    <xdr:colOff>1066800</xdr:colOff>
                    <xdr:row>29</xdr:row>
                    <xdr:rowOff>222250</xdr:rowOff>
                  </to>
                </anchor>
              </controlPr>
            </control>
          </mc:Choice>
        </mc:AlternateContent>
        <mc:AlternateContent xmlns:mc="http://schemas.openxmlformats.org/markup-compatibility/2006">
          <mc:Choice Requires="x14">
            <control shapeId="45097" r:id="rId44" name="Check Box 41">
              <controlPr defaultSize="0" autoFill="0" autoLine="0" autoPict="0">
                <anchor moveWithCells="1">
                  <from>
                    <xdr:col>4</xdr:col>
                    <xdr:colOff>0</xdr:colOff>
                    <xdr:row>28</xdr:row>
                    <xdr:rowOff>0</xdr:rowOff>
                  </from>
                  <to>
                    <xdr:col>4</xdr:col>
                    <xdr:colOff>514350</xdr:colOff>
                    <xdr:row>29</xdr:row>
                    <xdr:rowOff>31750</xdr:rowOff>
                  </to>
                </anchor>
              </controlPr>
            </control>
          </mc:Choice>
        </mc:AlternateContent>
        <mc:AlternateContent xmlns:mc="http://schemas.openxmlformats.org/markup-compatibility/2006">
          <mc:Choice Requires="x14">
            <control shapeId="45098" r:id="rId45" name="Check Box 42">
              <controlPr defaultSize="0" autoFill="0" autoLine="0" autoPict="0">
                <anchor moveWithCells="1">
                  <from>
                    <xdr:col>4</xdr:col>
                    <xdr:colOff>552450</xdr:colOff>
                    <xdr:row>28</xdr:row>
                    <xdr:rowOff>0</xdr:rowOff>
                  </from>
                  <to>
                    <xdr:col>4</xdr:col>
                    <xdr:colOff>1066800</xdr:colOff>
                    <xdr:row>29</xdr:row>
                    <xdr:rowOff>31750</xdr:rowOff>
                  </to>
                </anchor>
              </controlPr>
            </control>
          </mc:Choice>
        </mc:AlternateContent>
        <mc:AlternateContent xmlns:mc="http://schemas.openxmlformats.org/markup-compatibility/2006">
          <mc:Choice Requires="x14">
            <control shapeId="45099" r:id="rId46" name="Check Box 43">
              <controlPr defaultSize="0" autoFill="0" autoLine="0" autoPict="0">
                <anchor moveWithCells="1">
                  <from>
                    <xdr:col>4</xdr:col>
                    <xdr:colOff>0</xdr:colOff>
                    <xdr:row>27</xdr:row>
                    <xdr:rowOff>0</xdr:rowOff>
                  </from>
                  <to>
                    <xdr:col>4</xdr:col>
                    <xdr:colOff>514350</xdr:colOff>
                    <xdr:row>28</xdr:row>
                    <xdr:rowOff>31750</xdr:rowOff>
                  </to>
                </anchor>
              </controlPr>
            </control>
          </mc:Choice>
        </mc:AlternateContent>
        <mc:AlternateContent xmlns:mc="http://schemas.openxmlformats.org/markup-compatibility/2006">
          <mc:Choice Requires="x14">
            <control shapeId="45100" r:id="rId47" name="Check Box 44">
              <controlPr defaultSize="0" autoFill="0" autoLine="0" autoPict="0">
                <anchor moveWithCells="1">
                  <from>
                    <xdr:col>4</xdr:col>
                    <xdr:colOff>552450</xdr:colOff>
                    <xdr:row>27</xdr:row>
                    <xdr:rowOff>0</xdr:rowOff>
                  </from>
                  <to>
                    <xdr:col>4</xdr:col>
                    <xdr:colOff>1066800</xdr:colOff>
                    <xdr:row>28</xdr:row>
                    <xdr:rowOff>31750</xdr:rowOff>
                  </to>
                </anchor>
              </controlPr>
            </control>
          </mc:Choice>
        </mc:AlternateContent>
        <mc:AlternateContent xmlns:mc="http://schemas.openxmlformats.org/markup-compatibility/2006">
          <mc:Choice Requires="x14">
            <control shapeId="45101" r:id="rId48" name="Check Box 45">
              <controlPr defaultSize="0" autoFill="0" autoLine="0" autoPict="0">
                <anchor moveWithCells="1">
                  <from>
                    <xdr:col>4</xdr:col>
                    <xdr:colOff>0</xdr:colOff>
                    <xdr:row>26</xdr:row>
                    <xdr:rowOff>0</xdr:rowOff>
                  </from>
                  <to>
                    <xdr:col>4</xdr:col>
                    <xdr:colOff>514350</xdr:colOff>
                    <xdr:row>27</xdr:row>
                    <xdr:rowOff>31750</xdr:rowOff>
                  </to>
                </anchor>
              </controlPr>
            </control>
          </mc:Choice>
        </mc:AlternateContent>
        <mc:AlternateContent xmlns:mc="http://schemas.openxmlformats.org/markup-compatibility/2006">
          <mc:Choice Requires="x14">
            <control shapeId="45102" r:id="rId49" name="Check Box 46">
              <controlPr defaultSize="0" autoFill="0" autoLine="0" autoPict="0">
                <anchor moveWithCells="1">
                  <from>
                    <xdr:col>4</xdr:col>
                    <xdr:colOff>552450</xdr:colOff>
                    <xdr:row>26</xdr:row>
                    <xdr:rowOff>0</xdr:rowOff>
                  </from>
                  <to>
                    <xdr:col>4</xdr:col>
                    <xdr:colOff>1066800</xdr:colOff>
                    <xdr:row>27</xdr:row>
                    <xdr:rowOff>31750</xdr:rowOff>
                  </to>
                </anchor>
              </controlPr>
            </control>
          </mc:Choice>
        </mc:AlternateContent>
        <mc:AlternateContent xmlns:mc="http://schemas.openxmlformats.org/markup-compatibility/2006">
          <mc:Choice Requires="x14">
            <control shapeId="45103" r:id="rId50" name="Check Box 47">
              <controlPr defaultSize="0" autoFill="0" autoLine="0" autoPict="0">
                <anchor moveWithCells="1">
                  <from>
                    <xdr:col>4</xdr:col>
                    <xdr:colOff>0</xdr:colOff>
                    <xdr:row>25</xdr:row>
                    <xdr:rowOff>0</xdr:rowOff>
                  </from>
                  <to>
                    <xdr:col>4</xdr:col>
                    <xdr:colOff>514350</xdr:colOff>
                    <xdr:row>26</xdr:row>
                    <xdr:rowOff>31750</xdr:rowOff>
                  </to>
                </anchor>
              </controlPr>
            </control>
          </mc:Choice>
        </mc:AlternateContent>
        <mc:AlternateContent xmlns:mc="http://schemas.openxmlformats.org/markup-compatibility/2006">
          <mc:Choice Requires="x14">
            <control shapeId="45104" r:id="rId51" name="Check Box 48">
              <controlPr defaultSize="0" autoFill="0" autoLine="0" autoPict="0">
                <anchor moveWithCells="1">
                  <from>
                    <xdr:col>4</xdr:col>
                    <xdr:colOff>552450</xdr:colOff>
                    <xdr:row>25</xdr:row>
                    <xdr:rowOff>0</xdr:rowOff>
                  </from>
                  <to>
                    <xdr:col>4</xdr:col>
                    <xdr:colOff>1066800</xdr:colOff>
                    <xdr:row>26</xdr:row>
                    <xdr:rowOff>31750</xdr:rowOff>
                  </to>
                </anchor>
              </controlPr>
            </control>
          </mc:Choice>
        </mc:AlternateContent>
        <mc:AlternateContent xmlns:mc="http://schemas.openxmlformats.org/markup-compatibility/2006">
          <mc:Choice Requires="x14">
            <control shapeId="45105" r:id="rId52" name="Check Box 49">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45106" r:id="rId53" name="Check Box 50">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45107" r:id="rId54" name="Check Box 51">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45108" r:id="rId55" name="Check Box 52">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45109" r:id="rId56" name="Check Box 53">
              <controlPr defaultSize="0" autoFill="0" autoLine="0" autoPict="0">
                <anchor moveWithCells="1">
                  <from>
                    <xdr:col>4</xdr:col>
                    <xdr:colOff>0</xdr:colOff>
                    <xdr:row>22</xdr:row>
                    <xdr:rowOff>0</xdr:rowOff>
                  </from>
                  <to>
                    <xdr:col>4</xdr:col>
                    <xdr:colOff>514350</xdr:colOff>
                    <xdr:row>22</xdr:row>
                    <xdr:rowOff>222250</xdr:rowOff>
                  </to>
                </anchor>
              </controlPr>
            </control>
          </mc:Choice>
        </mc:AlternateContent>
        <mc:AlternateContent xmlns:mc="http://schemas.openxmlformats.org/markup-compatibility/2006">
          <mc:Choice Requires="x14">
            <control shapeId="45110" r:id="rId57" name="Check Box 54">
              <controlPr defaultSize="0" autoFill="0" autoLine="0" autoPict="0">
                <anchor moveWithCells="1">
                  <from>
                    <xdr:col>4</xdr:col>
                    <xdr:colOff>552450</xdr:colOff>
                    <xdr:row>22</xdr:row>
                    <xdr:rowOff>0</xdr:rowOff>
                  </from>
                  <to>
                    <xdr:col>4</xdr:col>
                    <xdr:colOff>1066800</xdr:colOff>
                    <xdr:row>22</xdr:row>
                    <xdr:rowOff>222250</xdr:rowOff>
                  </to>
                </anchor>
              </controlPr>
            </control>
          </mc:Choice>
        </mc:AlternateContent>
        <mc:AlternateContent xmlns:mc="http://schemas.openxmlformats.org/markup-compatibility/2006">
          <mc:Choice Requires="x14">
            <control shapeId="45111" r:id="rId58" name="Check Box 55">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45112" r:id="rId59" name="Check Box 56">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45113" r:id="rId60" name="Check Box 57">
              <controlPr defaultSize="0" autoFill="0" autoLine="0" autoPict="0">
                <anchor moveWithCells="1">
                  <from>
                    <xdr:col>4</xdr:col>
                    <xdr:colOff>0</xdr:colOff>
                    <xdr:row>21</xdr:row>
                    <xdr:rowOff>0</xdr:rowOff>
                  </from>
                  <to>
                    <xdr:col>4</xdr:col>
                    <xdr:colOff>514350</xdr:colOff>
                    <xdr:row>22</xdr:row>
                    <xdr:rowOff>31750</xdr:rowOff>
                  </to>
                </anchor>
              </controlPr>
            </control>
          </mc:Choice>
        </mc:AlternateContent>
        <mc:AlternateContent xmlns:mc="http://schemas.openxmlformats.org/markup-compatibility/2006">
          <mc:Choice Requires="x14">
            <control shapeId="45114" r:id="rId61" name="Check Box 58">
              <controlPr defaultSize="0" autoFill="0" autoLine="0" autoPict="0">
                <anchor moveWithCells="1">
                  <from>
                    <xdr:col>4</xdr:col>
                    <xdr:colOff>552450</xdr:colOff>
                    <xdr:row>21</xdr:row>
                    <xdr:rowOff>0</xdr:rowOff>
                  </from>
                  <to>
                    <xdr:col>4</xdr:col>
                    <xdr:colOff>1066800</xdr:colOff>
                    <xdr:row>22</xdr:row>
                    <xdr:rowOff>31750</xdr:rowOff>
                  </to>
                </anchor>
              </controlPr>
            </control>
          </mc:Choice>
        </mc:AlternateContent>
        <mc:AlternateContent xmlns:mc="http://schemas.openxmlformats.org/markup-compatibility/2006">
          <mc:Choice Requires="x14">
            <control shapeId="45115" r:id="rId62" name="Check Box 59">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45116" r:id="rId63" name="Check Box 60">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45117" r:id="rId64" name="Check Box 61">
              <controlPr defaultSize="0" autoFill="0" autoLine="0" autoPict="0">
                <anchor moveWithCells="1">
                  <from>
                    <xdr:col>4</xdr:col>
                    <xdr:colOff>0</xdr:colOff>
                    <xdr:row>44</xdr:row>
                    <xdr:rowOff>0</xdr:rowOff>
                  </from>
                  <to>
                    <xdr:col>4</xdr:col>
                    <xdr:colOff>514350</xdr:colOff>
                    <xdr:row>45</xdr:row>
                    <xdr:rowOff>0</xdr:rowOff>
                  </to>
                </anchor>
              </controlPr>
            </control>
          </mc:Choice>
        </mc:AlternateContent>
        <mc:AlternateContent xmlns:mc="http://schemas.openxmlformats.org/markup-compatibility/2006">
          <mc:Choice Requires="x14">
            <control shapeId="45118" r:id="rId65" name="Check Box 62">
              <controlPr defaultSize="0" autoFill="0" autoLine="0" autoPict="0">
                <anchor moveWithCells="1">
                  <from>
                    <xdr:col>4</xdr:col>
                    <xdr:colOff>552450</xdr:colOff>
                    <xdr:row>44</xdr:row>
                    <xdr:rowOff>0</xdr:rowOff>
                  </from>
                  <to>
                    <xdr:col>4</xdr:col>
                    <xdr:colOff>1066800</xdr:colOff>
                    <xdr:row>45</xdr:row>
                    <xdr:rowOff>0</xdr:rowOff>
                  </to>
                </anchor>
              </controlPr>
            </control>
          </mc:Choice>
        </mc:AlternateContent>
        <mc:AlternateContent xmlns:mc="http://schemas.openxmlformats.org/markup-compatibility/2006">
          <mc:Choice Requires="x14">
            <control shapeId="45119" r:id="rId66" name="Check Box 63">
              <controlPr defaultSize="0" autoFill="0" autoLine="0" autoPict="0">
                <anchor moveWithCells="1" sizeWithCells="1">
                  <from>
                    <xdr:col>4</xdr:col>
                    <xdr:colOff>38100</xdr:colOff>
                    <xdr:row>58</xdr:row>
                    <xdr:rowOff>165100</xdr:rowOff>
                  </from>
                  <to>
                    <xdr:col>4</xdr:col>
                    <xdr:colOff>666750</xdr:colOff>
                    <xdr:row>58</xdr:row>
                    <xdr:rowOff>495300</xdr:rowOff>
                  </to>
                </anchor>
              </controlPr>
            </control>
          </mc:Choice>
        </mc:AlternateContent>
        <mc:AlternateContent xmlns:mc="http://schemas.openxmlformats.org/markup-compatibility/2006">
          <mc:Choice Requires="x14">
            <control shapeId="45120" r:id="rId67" name="Check Box 64">
              <controlPr defaultSize="0" autoFill="0" autoLine="0" autoPict="0">
                <anchor moveWithCells="1" sizeWithCells="1">
                  <from>
                    <xdr:col>4</xdr:col>
                    <xdr:colOff>711200</xdr:colOff>
                    <xdr:row>58</xdr:row>
                    <xdr:rowOff>165100</xdr:rowOff>
                  </from>
                  <to>
                    <xdr:col>4</xdr:col>
                    <xdr:colOff>1333500</xdr:colOff>
                    <xdr:row>58</xdr:row>
                    <xdr:rowOff>495300</xdr:rowOff>
                  </to>
                </anchor>
              </controlPr>
            </control>
          </mc:Choice>
        </mc:AlternateContent>
        <mc:AlternateContent xmlns:mc="http://schemas.openxmlformats.org/markup-compatibility/2006">
          <mc:Choice Requires="x14">
            <control shapeId="45121" r:id="rId68" name="Check Box 65">
              <controlPr defaultSize="0" autoFill="0" autoLine="0" autoPict="0">
                <anchor moveWithCells="1" sizeWithCells="1">
                  <from>
                    <xdr:col>4</xdr:col>
                    <xdr:colOff>1327150</xdr:colOff>
                    <xdr:row>58</xdr:row>
                    <xdr:rowOff>165100</xdr:rowOff>
                  </from>
                  <to>
                    <xdr:col>4</xdr:col>
                    <xdr:colOff>2298700</xdr:colOff>
                    <xdr:row>58</xdr:row>
                    <xdr:rowOff>495300</xdr:rowOff>
                  </to>
                </anchor>
              </controlPr>
            </control>
          </mc:Choice>
        </mc:AlternateContent>
        <mc:AlternateContent xmlns:mc="http://schemas.openxmlformats.org/markup-compatibility/2006">
          <mc:Choice Requires="x14">
            <control shapeId="45122" r:id="rId69" name="Check Box 66">
              <controlPr defaultSize="0" autoFill="0" autoLine="0" autoPict="0">
                <anchor moveWithCells="1">
                  <from>
                    <xdr:col>4</xdr:col>
                    <xdr:colOff>0</xdr:colOff>
                    <xdr:row>67</xdr:row>
                    <xdr:rowOff>0</xdr:rowOff>
                  </from>
                  <to>
                    <xdr:col>4</xdr:col>
                    <xdr:colOff>514350</xdr:colOff>
                    <xdr:row>68</xdr:row>
                    <xdr:rowOff>0</xdr:rowOff>
                  </to>
                </anchor>
              </controlPr>
            </control>
          </mc:Choice>
        </mc:AlternateContent>
        <mc:AlternateContent xmlns:mc="http://schemas.openxmlformats.org/markup-compatibility/2006">
          <mc:Choice Requires="x14">
            <control shapeId="45123" r:id="rId70" name="Check Box 67">
              <controlPr defaultSize="0" autoFill="0" autoLine="0" autoPict="0">
                <anchor moveWithCells="1">
                  <from>
                    <xdr:col>4</xdr:col>
                    <xdr:colOff>552450</xdr:colOff>
                    <xdr:row>67</xdr:row>
                    <xdr:rowOff>0</xdr:rowOff>
                  </from>
                  <to>
                    <xdr:col>4</xdr:col>
                    <xdr:colOff>1066800</xdr:colOff>
                    <xdr:row>68</xdr:row>
                    <xdr:rowOff>0</xdr:rowOff>
                  </to>
                </anchor>
              </controlPr>
            </control>
          </mc:Choice>
        </mc:AlternateContent>
        <mc:AlternateContent xmlns:mc="http://schemas.openxmlformats.org/markup-compatibility/2006">
          <mc:Choice Requires="x14">
            <control shapeId="45124" r:id="rId71" name="Check Box 68">
              <controlPr defaultSize="0" autoFill="0" autoLine="0" autoPict="0">
                <anchor moveWithCells="1">
                  <from>
                    <xdr:col>4</xdr:col>
                    <xdr:colOff>1060450</xdr:colOff>
                    <xdr:row>67</xdr:row>
                    <xdr:rowOff>0</xdr:rowOff>
                  </from>
                  <to>
                    <xdr:col>4</xdr:col>
                    <xdr:colOff>1854200</xdr:colOff>
                    <xdr:row>68</xdr:row>
                    <xdr:rowOff>0</xdr:rowOff>
                  </to>
                </anchor>
              </controlPr>
            </control>
          </mc:Choice>
        </mc:AlternateContent>
        <mc:AlternateContent xmlns:mc="http://schemas.openxmlformats.org/markup-compatibility/2006">
          <mc:Choice Requires="x14">
            <control shapeId="45125" r:id="rId72" name="Check Box 69">
              <controlPr defaultSize="0" autoFill="0" autoLine="0" autoPict="0">
                <anchor moveWithCells="1">
                  <from>
                    <xdr:col>3</xdr:col>
                    <xdr:colOff>69850</xdr:colOff>
                    <xdr:row>14</xdr:row>
                    <xdr:rowOff>336550</xdr:rowOff>
                  </from>
                  <to>
                    <xdr:col>6</xdr:col>
                    <xdr:colOff>603250</xdr:colOff>
                    <xdr:row>14</xdr:row>
                    <xdr:rowOff>571500</xdr:rowOff>
                  </to>
                </anchor>
              </controlPr>
            </control>
          </mc:Choice>
        </mc:AlternateContent>
        <mc:AlternateContent xmlns:mc="http://schemas.openxmlformats.org/markup-compatibility/2006">
          <mc:Choice Requires="x14">
            <control shapeId="45126" r:id="rId73" name="Check Box 70">
              <controlPr defaultSize="0" autoFill="0" autoLine="0" autoPict="0">
                <anchor moveWithCells="1">
                  <from>
                    <xdr:col>3</xdr:col>
                    <xdr:colOff>69850</xdr:colOff>
                    <xdr:row>14</xdr:row>
                    <xdr:rowOff>50800</xdr:rowOff>
                  </from>
                  <to>
                    <xdr:col>5</xdr:col>
                    <xdr:colOff>2241550</xdr:colOff>
                    <xdr:row>14</xdr:row>
                    <xdr:rowOff>323850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C0FCA-2A36-4BF1-A9A9-31A64F399904}">
  <dimension ref="B1:P41"/>
  <sheetViews>
    <sheetView topLeftCell="A31" zoomScaleNormal="100" workbookViewId="0">
      <selection activeCell="C32" sqref="C32"/>
    </sheetView>
  </sheetViews>
  <sheetFormatPr defaultColWidth="9.1796875" defaultRowHeight="14" x14ac:dyDescent="0.35"/>
  <cols>
    <col min="1" max="2" width="1.81640625" style="144" customWidth="1"/>
    <col min="3" max="3" width="50" style="144" customWidth="1"/>
    <col min="4" max="4" width="29.453125" style="144" customWidth="1"/>
    <col min="5" max="5" width="19.453125" style="144" customWidth="1"/>
    <col min="6" max="6" width="21.1796875" style="144" customWidth="1"/>
    <col min="7" max="7" width="26.26953125" style="144" customWidth="1"/>
    <col min="8" max="8" width="57.453125" style="144" bestFit="1" customWidth="1"/>
    <col min="9" max="10" width="1.81640625" style="144" customWidth="1"/>
    <col min="11" max="16384" width="9.1796875" style="144"/>
  </cols>
  <sheetData>
    <row r="1" spans="2:16" ht="14.5" thickBot="1" x14ac:dyDescent="0.4"/>
    <row r="2" spans="2:16" ht="14.5" thickBot="1" x14ac:dyDescent="0.4">
      <c r="B2" s="162"/>
      <c r="C2" s="161"/>
      <c r="D2" s="161"/>
      <c r="E2" s="161"/>
      <c r="F2" s="161"/>
      <c r="G2" s="161"/>
      <c r="H2" s="161"/>
      <c r="I2" s="160"/>
    </row>
    <row r="3" spans="2:16" ht="20.5" thickBot="1" x14ac:dyDescent="0.4">
      <c r="B3" s="147"/>
      <c r="C3" s="824" t="s">
        <v>689</v>
      </c>
      <c r="D3" s="825"/>
      <c r="E3" s="825"/>
      <c r="F3" s="825"/>
      <c r="G3" s="825"/>
      <c r="H3" s="826"/>
      <c r="I3" s="156"/>
    </row>
    <row r="4" spans="2:16" x14ac:dyDescent="0.35">
      <c r="B4" s="147"/>
      <c r="C4" s="145"/>
      <c r="D4" s="145"/>
      <c r="E4" s="145"/>
      <c r="F4" s="145"/>
      <c r="G4" s="145"/>
      <c r="H4" s="145"/>
      <c r="I4" s="156"/>
    </row>
    <row r="5" spans="2:16" x14ac:dyDescent="0.35">
      <c r="B5" s="147"/>
      <c r="C5" s="145"/>
      <c r="D5" s="145"/>
      <c r="E5" s="145"/>
      <c r="F5" s="145"/>
      <c r="G5" s="145"/>
      <c r="H5" s="145"/>
      <c r="I5" s="156"/>
    </row>
    <row r="6" spans="2:16" x14ac:dyDescent="0.35">
      <c r="B6" s="147"/>
      <c r="C6" s="376" t="s">
        <v>1094</v>
      </c>
      <c r="D6" s="145"/>
      <c r="E6" s="145"/>
      <c r="F6" s="145"/>
      <c r="G6" s="145"/>
      <c r="H6" s="145"/>
      <c r="I6" s="156"/>
    </row>
    <row r="7" spans="2:16" ht="14.5" thickBot="1" x14ac:dyDescent="0.4">
      <c r="B7" s="147"/>
      <c r="C7" s="145"/>
      <c r="D7" s="145"/>
      <c r="E7" s="145"/>
      <c r="F7" s="145"/>
      <c r="G7" s="145"/>
      <c r="H7" s="145"/>
      <c r="I7" s="156"/>
    </row>
    <row r="8" spans="2:16" ht="45" customHeight="1" x14ac:dyDescent="0.35">
      <c r="B8" s="147"/>
      <c r="C8" s="803" t="s">
        <v>688</v>
      </c>
      <c r="D8" s="804"/>
      <c r="E8" s="787" t="s">
        <v>1095</v>
      </c>
      <c r="F8" s="787"/>
      <c r="G8" s="787"/>
      <c r="H8" s="788"/>
      <c r="I8" s="156"/>
    </row>
    <row r="9" spans="2:16" ht="45" customHeight="1" thickBot="1" x14ac:dyDescent="0.4">
      <c r="B9" s="147"/>
      <c r="C9" s="799" t="s">
        <v>687</v>
      </c>
      <c r="D9" s="800"/>
      <c r="E9" s="795" t="s">
        <v>1096</v>
      </c>
      <c r="F9" s="795"/>
      <c r="G9" s="795"/>
      <c r="H9" s="796"/>
      <c r="I9" s="156"/>
    </row>
    <row r="10" spans="2:16" ht="15" customHeight="1" thickBot="1" x14ac:dyDescent="0.4">
      <c r="B10" s="147"/>
      <c r="C10" s="822"/>
      <c r="D10" s="822"/>
      <c r="E10" s="823"/>
      <c r="F10" s="823"/>
      <c r="G10" s="823"/>
      <c r="H10" s="823"/>
      <c r="I10" s="156"/>
    </row>
    <row r="11" spans="2:16" ht="30" customHeight="1" x14ac:dyDescent="0.35">
      <c r="B11" s="147"/>
      <c r="C11" s="803" t="s">
        <v>686</v>
      </c>
      <c r="D11" s="804"/>
      <c r="E11" s="804"/>
      <c r="F11" s="804"/>
      <c r="G11" s="804"/>
      <c r="H11" s="827"/>
      <c r="I11" s="156"/>
    </row>
    <row r="12" spans="2:16" x14ac:dyDescent="0.35">
      <c r="B12" s="147"/>
      <c r="C12" s="159" t="s">
        <v>1097</v>
      </c>
      <c r="D12" s="158" t="s">
        <v>1098</v>
      </c>
      <c r="E12" s="158" t="s">
        <v>228</v>
      </c>
      <c r="F12" s="158" t="s">
        <v>227</v>
      </c>
      <c r="G12" s="158" t="s">
        <v>685</v>
      </c>
      <c r="H12" s="157" t="s">
        <v>684</v>
      </c>
      <c r="I12" s="156"/>
      <c r="P12" s="144">
        <f>4/9</f>
        <v>0.44444444444444442</v>
      </c>
    </row>
    <row r="13" spans="2:16" ht="395.25" customHeight="1" x14ac:dyDescent="0.35">
      <c r="B13" s="147"/>
      <c r="C13" s="377" t="s">
        <v>1099</v>
      </c>
      <c r="D13" s="362" t="s">
        <v>1100</v>
      </c>
      <c r="E13" s="362" t="s">
        <v>1101</v>
      </c>
      <c r="F13" s="362" t="s">
        <v>1102</v>
      </c>
      <c r="G13" s="362" t="s">
        <v>1103</v>
      </c>
      <c r="H13" s="378" t="s">
        <v>1104</v>
      </c>
      <c r="I13" s="156"/>
    </row>
    <row r="14" spans="2:16" ht="127.5" customHeight="1" x14ac:dyDescent="0.35">
      <c r="B14" s="147"/>
      <c r="C14" s="377" t="s">
        <v>1105</v>
      </c>
      <c r="D14" s="362" t="s">
        <v>1106</v>
      </c>
      <c r="E14" s="362" t="s">
        <v>1107</v>
      </c>
      <c r="F14" s="362" t="s">
        <v>1102</v>
      </c>
      <c r="G14" s="362" t="s">
        <v>1108</v>
      </c>
      <c r="H14" s="379" t="s">
        <v>1109</v>
      </c>
      <c r="I14" s="156"/>
    </row>
    <row r="15" spans="2:16" ht="264" customHeight="1" x14ac:dyDescent="0.35">
      <c r="B15" s="147"/>
      <c r="C15" s="377" t="s">
        <v>1110</v>
      </c>
      <c r="D15" s="362" t="s">
        <v>1111</v>
      </c>
      <c r="E15" s="362" t="s">
        <v>1112</v>
      </c>
      <c r="F15" s="362" t="s">
        <v>1102</v>
      </c>
      <c r="G15" s="362" t="s">
        <v>1113</v>
      </c>
      <c r="H15" s="379" t="s">
        <v>1114</v>
      </c>
      <c r="I15" s="156"/>
    </row>
    <row r="16" spans="2:16" ht="98.5" thickBot="1" x14ac:dyDescent="0.4">
      <c r="B16" s="147"/>
      <c r="C16" s="347" t="s">
        <v>1115</v>
      </c>
      <c r="D16" s="380" t="s">
        <v>1116</v>
      </c>
      <c r="E16" s="380" t="s">
        <v>1117</v>
      </c>
      <c r="F16" s="380" t="s">
        <v>1118</v>
      </c>
      <c r="G16" s="380" t="s">
        <v>1119</v>
      </c>
      <c r="H16" s="381" t="s">
        <v>1120</v>
      </c>
      <c r="I16" s="156"/>
    </row>
    <row r="17" spans="2:9" ht="19.5" customHeight="1" x14ac:dyDescent="0.35">
      <c r="B17" s="147"/>
      <c r="C17" s="145"/>
      <c r="D17" s="145"/>
      <c r="E17" s="145"/>
      <c r="F17" s="145"/>
      <c r="G17" s="145"/>
      <c r="H17" s="145"/>
      <c r="I17" s="156"/>
    </row>
    <row r="18" spans="2:9" ht="19.5" customHeight="1" x14ac:dyDescent="0.35">
      <c r="B18" s="147"/>
      <c r="C18" s="376" t="s">
        <v>1121</v>
      </c>
      <c r="D18" s="145"/>
      <c r="E18" s="145"/>
      <c r="F18" s="145"/>
      <c r="G18" s="145"/>
      <c r="H18" s="145"/>
      <c r="I18" s="156"/>
    </row>
    <row r="19" spans="2:9" ht="19.5" customHeight="1" thickBot="1" x14ac:dyDescent="0.4">
      <c r="B19" s="147"/>
      <c r="C19" s="376"/>
      <c r="D19" s="145"/>
      <c r="E19" s="145"/>
      <c r="F19" s="145"/>
      <c r="G19" s="145"/>
      <c r="H19" s="145"/>
      <c r="I19" s="156"/>
    </row>
    <row r="20" spans="2:9" ht="30" customHeight="1" x14ac:dyDescent="0.35">
      <c r="B20" s="147"/>
      <c r="C20" s="828" t="s">
        <v>1122</v>
      </c>
      <c r="D20" s="829"/>
      <c r="E20" s="829"/>
      <c r="F20" s="829"/>
      <c r="G20" s="829"/>
      <c r="H20" s="830"/>
      <c r="I20" s="156"/>
    </row>
    <row r="21" spans="2:9" ht="30" customHeight="1" x14ac:dyDescent="0.35">
      <c r="B21" s="147"/>
      <c r="C21" s="831" t="s">
        <v>1123</v>
      </c>
      <c r="D21" s="832"/>
      <c r="E21" s="832" t="s">
        <v>684</v>
      </c>
      <c r="F21" s="832"/>
      <c r="G21" s="832"/>
      <c r="H21" s="833"/>
      <c r="I21" s="156"/>
    </row>
    <row r="22" spans="2:9" ht="77.25" customHeight="1" thickBot="1" x14ac:dyDescent="0.4">
      <c r="B22" s="147"/>
      <c r="C22" s="834" t="s">
        <v>1124</v>
      </c>
      <c r="D22" s="835"/>
      <c r="E22" s="836" t="s">
        <v>1125</v>
      </c>
      <c r="F22" s="837"/>
      <c r="G22" s="837"/>
      <c r="H22" s="838"/>
      <c r="I22" s="156"/>
    </row>
    <row r="23" spans="2:9" x14ac:dyDescent="0.35">
      <c r="B23" s="147"/>
      <c r="C23" s="145"/>
      <c r="D23" s="145"/>
      <c r="E23" s="145"/>
      <c r="F23" s="145"/>
      <c r="G23" s="145"/>
      <c r="H23" s="145"/>
      <c r="I23" s="156"/>
    </row>
    <row r="24" spans="2:9" x14ac:dyDescent="0.35">
      <c r="B24" s="147"/>
      <c r="C24" s="145"/>
      <c r="D24" s="145"/>
      <c r="E24" s="145"/>
      <c r="F24" s="145"/>
      <c r="G24" s="145"/>
      <c r="H24" s="145"/>
      <c r="I24" s="156"/>
    </row>
    <row r="25" spans="2:9" x14ac:dyDescent="0.35">
      <c r="B25" s="147"/>
      <c r="C25" s="376" t="s">
        <v>683</v>
      </c>
      <c r="D25" s="376"/>
      <c r="E25" s="145"/>
      <c r="F25" s="145"/>
      <c r="G25" s="145"/>
      <c r="H25" s="145"/>
      <c r="I25" s="156"/>
    </row>
    <row r="26" spans="2:9" ht="14.5" thickBot="1" x14ac:dyDescent="0.4">
      <c r="B26" s="147"/>
      <c r="C26" s="382"/>
      <c r="D26" s="145"/>
      <c r="E26" s="145"/>
      <c r="F26" s="145"/>
      <c r="G26" s="145"/>
      <c r="H26" s="145"/>
      <c r="I26" s="156"/>
    </row>
    <row r="27" spans="2:9" ht="138.75" customHeight="1" x14ac:dyDescent="0.35">
      <c r="B27" s="147"/>
      <c r="C27" s="803" t="s">
        <v>682</v>
      </c>
      <c r="D27" s="804"/>
      <c r="E27" s="839" t="s">
        <v>1126</v>
      </c>
      <c r="F27" s="840"/>
      <c r="G27" s="840"/>
      <c r="H27" s="841"/>
      <c r="I27" s="156"/>
    </row>
    <row r="28" spans="2:9" ht="45" customHeight="1" x14ac:dyDescent="0.35">
      <c r="B28" s="147"/>
      <c r="C28" s="806" t="s">
        <v>681</v>
      </c>
      <c r="D28" s="807"/>
      <c r="E28" s="842" t="s">
        <v>11</v>
      </c>
      <c r="F28" s="842"/>
      <c r="G28" s="842"/>
      <c r="H28" s="843"/>
      <c r="I28" s="156"/>
    </row>
    <row r="29" spans="2:9" ht="96.75" customHeight="1" x14ac:dyDescent="0.35">
      <c r="B29" s="147"/>
      <c r="C29" s="806" t="s">
        <v>1127</v>
      </c>
      <c r="D29" s="807"/>
      <c r="E29" s="739" t="s">
        <v>1128</v>
      </c>
      <c r="F29" s="844"/>
      <c r="G29" s="844"/>
      <c r="H29" s="845"/>
      <c r="I29" s="156"/>
    </row>
    <row r="30" spans="2:9" ht="47.25" customHeight="1" x14ac:dyDescent="0.35">
      <c r="B30" s="147"/>
      <c r="C30" s="806" t="s">
        <v>1129</v>
      </c>
      <c r="D30" s="807"/>
      <c r="E30" s="739" t="s">
        <v>1130</v>
      </c>
      <c r="F30" s="844"/>
      <c r="G30" s="844"/>
      <c r="H30" s="845"/>
      <c r="I30" s="156"/>
    </row>
    <row r="31" spans="2:9" ht="49.5" customHeight="1" thickBot="1" x14ac:dyDescent="0.4">
      <c r="B31" s="147"/>
      <c r="C31" s="799" t="s">
        <v>680</v>
      </c>
      <c r="D31" s="800"/>
      <c r="E31" s="817" t="s">
        <v>1131</v>
      </c>
      <c r="F31" s="817"/>
      <c r="G31" s="817"/>
      <c r="H31" s="818"/>
      <c r="I31" s="156"/>
    </row>
    <row r="32" spans="2:9" customFormat="1" ht="15" customHeight="1" x14ac:dyDescent="0.35">
      <c r="B32" s="49"/>
      <c r="C32" s="70"/>
      <c r="D32" s="70"/>
      <c r="E32" s="70"/>
      <c r="F32" s="70"/>
      <c r="G32" s="70"/>
      <c r="H32" s="70"/>
      <c r="I32" s="50"/>
    </row>
    <row r="33" spans="2:9" x14ac:dyDescent="0.35">
      <c r="B33" s="147"/>
      <c r="C33" s="375"/>
      <c r="D33" s="145"/>
      <c r="E33" s="145"/>
      <c r="F33" s="145"/>
      <c r="G33" s="145"/>
      <c r="H33" s="145"/>
      <c r="I33" s="156"/>
    </row>
    <row r="34" spans="2:9" x14ac:dyDescent="0.35">
      <c r="B34" s="147"/>
      <c r="C34" s="376" t="s">
        <v>679</v>
      </c>
      <c r="D34" s="145"/>
      <c r="E34" s="145"/>
      <c r="F34" s="145"/>
      <c r="G34" s="145"/>
      <c r="H34" s="145"/>
      <c r="I34" s="156"/>
    </row>
    <row r="35" spans="2:9" ht="14.5" thickBot="1" x14ac:dyDescent="0.4">
      <c r="B35" s="147"/>
      <c r="C35" s="376"/>
      <c r="D35" s="145"/>
      <c r="E35" s="145"/>
      <c r="F35" s="145"/>
      <c r="G35" s="145"/>
      <c r="H35" s="145"/>
      <c r="I35" s="156"/>
    </row>
    <row r="36" spans="2:9" ht="45" customHeight="1" x14ac:dyDescent="0.35">
      <c r="B36" s="147"/>
      <c r="C36" s="803" t="s">
        <v>1132</v>
      </c>
      <c r="D36" s="804"/>
      <c r="E36" s="846"/>
      <c r="F36" s="846"/>
      <c r="G36" s="846"/>
      <c r="H36" s="847"/>
      <c r="I36" s="156"/>
    </row>
    <row r="37" spans="2:9" ht="45" customHeight="1" x14ac:dyDescent="0.35">
      <c r="B37" s="147"/>
      <c r="C37" s="806" t="s">
        <v>1133</v>
      </c>
      <c r="D37" s="807"/>
      <c r="E37" s="832" t="s">
        <v>638</v>
      </c>
      <c r="F37" s="832"/>
      <c r="G37" s="832"/>
      <c r="H37" s="833"/>
      <c r="I37" s="156"/>
    </row>
    <row r="38" spans="2:9" ht="45" customHeight="1" x14ac:dyDescent="0.35">
      <c r="B38" s="147"/>
      <c r="C38" s="848" t="s">
        <v>1134</v>
      </c>
      <c r="D38" s="718"/>
      <c r="E38" s="718" t="s">
        <v>837</v>
      </c>
      <c r="F38" s="718"/>
      <c r="G38" s="718"/>
      <c r="H38" s="723"/>
      <c r="I38" s="156"/>
    </row>
    <row r="39" spans="2:9" ht="45" customHeight="1" thickBot="1" x14ac:dyDescent="0.4">
      <c r="B39" s="147"/>
      <c r="C39" s="849"/>
      <c r="D39" s="795"/>
      <c r="E39" s="815"/>
      <c r="F39" s="815"/>
      <c r="G39" s="815"/>
      <c r="H39" s="816"/>
      <c r="I39" s="156"/>
    </row>
    <row r="40" spans="2:9" x14ac:dyDescent="0.35">
      <c r="B40" s="147"/>
      <c r="C40" s="145"/>
      <c r="D40" s="145"/>
      <c r="E40" s="145"/>
      <c r="F40" s="145"/>
      <c r="G40" s="145"/>
      <c r="H40" s="145"/>
      <c r="I40" s="156"/>
    </row>
    <row r="41" spans="2:9" ht="14.5" thickBot="1" x14ac:dyDescent="0.4">
      <c r="B41" s="155"/>
      <c r="C41" s="154"/>
      <c r="D41" s="154"/>
      <c r="E41" s="154"/>
      <c r="F41" s="154"/>
      <c r="G41" s="154"/>
      <c r="H41" s="154"/>
      <c r="I41" s="153"/>
    </row>
  </sheetData>
  <mergeCells count="31">
    <mergeCell ref="C37:D37"/>
    <mergeCell ref="E37:H37"/>
    <mergeCell ref="C38:D38"/>
    <mergeCell ref="E38:H38"/>
    <mergeCell ref="C39:D39"/>
    <mergeCell ref="E39:H39"/>
    <mergeCell ref="C30:D30"/>
    <mergeCell ref="E30:H30"/>
    <mergeCell ref="C31:D31"/>
    <mergeCell ref="E31:H31"/>
    <mergeCell ref="C36:D36"/>
    <mergeCell ref="E36:H36"/>
    <mergeCell ref="C27:D27"/>
    <mergeCell ref="E27:H27"/>
    <mergeCell ref="C28:D28"/>
    <mergeCell ref="E28:H28"/>
    <mergeCell ref="C29:D29"/>
    <mergeCell ref="E29:H29"/>
    <mergeCell ref="C11:H11"/>
    <mergeCell ref="C20:H20"/>
    <mergeCell ref="C21:D21"/>
    <mergeCell ref="E21:H21"/>
    <mergeCell ref="C22:D22"/>
    <mergeCell ref="E22:H22"/>
    <mergeCell ref="C10:D10"/>
    <mergeCell ref="E10:H10"/>
    <mergeCell ref="C3:H3"/>
    <mergeCell ref="C8:D8"/>
    <mergeCell ref="E8:H8"/>
    <mergeCell ref="C9:D9"/>
    <mergeCell ref="E9:H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4</xdr:col>
                    <xdr:colOff>0</xdr:colOff>
                    <xdr:row>35</xdr:row>
                    <xdr:rowOff>0</xdr:rowOff>
                  </from>
                  <to>
                    <xdr:col>4</xdr:col>
                    <xdr:colOff>508000</xdr:colOff>
                    <xdr:row>36</xdr:row>
                    <xdr:rowOff>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4</xdr:col>
                    <xdr:colOff>546100</xdr:colOff>
                    <xdr:row>35</xdr:row>
                    <xdr:rowOff>0</xdr:rowOff>
                  </from>
                  <to>
                    <xdr:col>4</xdr:col>
                    <xdr:colOff>1054100</xdr:colOff>
                    <xdr:row>36</xdr:row>
                    <xdr:rowOff>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4</xdr:col>
                    <xdr:colOff>1047750</xdr:colOff>
                    <xdr:row>35</xdr:row>
                    <xdr:rowOff>0</xdr:rowOff>
                  </from>
                  <to>
                    <xdr:col>5</xdr:col>
                    <xdr:colOff>476250</xdr:colOff>
                    <xdr:row>36</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58126-F849-430A-92FE-F64092EBD7F5}">
  <dimension ref="B1:F34"/>
  <sheetViews>
    <sheetView topLeftCell="A4" workbookViewId="0">
      <selection activeCell="D20" sqref="D20"/>
    </sheetView>
  </sheetViews>
  <sheetFormatPr defaultColWidth="9.26953125" defaultRowHeight="14" x14ac:dyDescent="0.3"/>
  <cols>
    <col min="1" max="2" width="1.7265625" style="12" customWidth="1"/>
    <col min="3" max="3" width="11.453125" style="164" customWidth="1"/>
    <col min="4" max="4" width="116" style="163" customWidth="1"/>
    <col min="5" max="6" width="1.7265625" style="12" customWidth="1"/>
    <col min="7" max="16384" width="9.26953125" style="12"/>
  </cols>
  <sheetData>
    <row r="1" spans="2:6" ht="10.5" customHeight="1" thickBot="1" x14ac:dyDescent="0.35"/>
    <row r="2" spans="2:6" ht="14.5" thickBot="1" x14ac:dyDescent="0.35">
      <c r="B2" s="183"/>
      <c r="C2" s="182"/>
      <c r="D2" s="181"/>
      <c r="E2" s="180"/>
    </row>
    <row r="3" spans="2:6" ht="20.5" thickBot="1" x14ac:dyDescent="0.45">
      <c r="B3" s="172"/>
      <c r="C3" s="850" t="s">
        <v>711</v>
      </c>
      <c r="D3" s="851"/>
      <c r="E3" s="170"/>
    </row>
    <row r="4" spans="2:6" ht="20" x14ac:dyDescent="0.4">
      <c r="B4" s="172"/>
      <c r="C4" s="179"/>
      <c r="D4" s="179"/>
      <c r="E4" s="170"/>
    </row>
    <row r="5" spans="2:6" ht="20" x14ac:dyDescent="0.4">
      <c r="B5" s="172"/>
      <c r="C5" s="128" t="s">
        <v>710</v>
      </c>
      <c r="D5" s="179"/>
      <c r="E5" s="170"/>
    </row>
    <row r="6" spans="2:6" ht="14.5" thickBot="1" x14ac:dyDescent="0.35">
      <c r="B6" s="172"/>
      <c r="C6" s="177"/>
      <c r="D6" s="141"/>
      <c r="E6" s="170"/>
    </row>
    <row r="7" spans="2:6" ht="30" customHeight="1" x14ac:dyDescent="0.3">
      <c r="B7" s="172"/>
      <c r="C7" s="176" t="s">
        <v>697</v>
      </c>
      <c r="D7" s="175" t="s">
        <v>696</v>
      </c>
      <c r="E7" s="170"/>
    </row>
    <row r="8" spans="2:6" ht="42" x14ac:dyDescent="0.3">
      <c r="B8" s="172"/>
      <c r="C8" s="173">
        <v>1</v>
      </c>
      <c r="D8" s="132" t="s">
        <v>709</v>
      </c>
      <c r="E8" s="170"/>
      <c r="F8" s="165"/>
    </row>
    <row r="9" spans="2:6" x14ac:dyDescent="0.3">
      <c r="B9" s="172"/>
      <c r="C9" s="173">
        <v>2</v>
      </c>
      <c r="D9" s="132" t="s">
        <v>708</v>
      </c>
      <c r="E9" s="170"/>
    </row>
    <row r="10" spans="2:6" ht="42" x14ac:dyDescent="0.3">
      <c r="B10" s="172"/>
      <c r="C10" s="173">
        <v>3</v>
      </c>
      <c r="D10" s="132" t="s">
        <v>707</v>
      </c>
      <c r="E10" s="170"/>
    </row>
    <row r="11" spans="2:6" x14ac:dyDescent="0.3">
      <c r="B11" s="172"/>
      <c r="C11" s="173">
        <v>4</v>
      </c>
      <c r="D11" s="132" t="s">
        <v>706</v>
      </c>
      <c r="E11" s="170"/>
    </row>
    <row r="12" spans="2:6" ht="28" x14ac:dyDescent="0.3">
      <c r="B12" s="172"/>
      <c r="C12" s="173">
        <v>5</v>
      </c>
      <c r="D12" s="132" t="s">
        <v>705</v>
      </c>
      <c r="E12" s="170"/>
    </row>
    <row r="13" spans="2:6" x14ac:dyDescent="0.3">
      <c r="B13" s="172"/>
      <c r="C13" s="173">
        <v>6</v>
      </c>
      <c r="D13" s="132" t="s">
        <v>704</v>
      </c>
      <c r="E13" s="170"/>
    </row>
    <row r="14" spans="2:6" ht="28" x14ac:dyDescent="0.3">
      <c r="B14" s="172"/>
      <c r="C14" s="173">
        <v>7</v>
      </c>
      <c r="D14" s="132" t="s">
        <v>703</v>
      </c>
      <c r="E14" s="170"/>
    </row>
    <row r="15" spans="2:6" x14ac:dyDescent="0.3">
      <c r="B15" s="172"/>
      <c r="C15" s="173">
        <v>8</v>
      </c>
      <c r="D15" s="132" t="s">
        <v>702</v>
      </c>
      <c r="E15" s="170"/>
    </row>
    <row r="16" spans="2:6" x14ac:dyDescent="0.3">
      <c r="B16" s="172"/>
      <c r="C16" s="173">
        <v>9</v>
      </c>
      <c r="D16" s="132" t="s">
        <v>701</v>
      </c>
      <c r="E16" s="170"/>
    </row>
    <row r="17" spans="2:5" x14ac:dyDescent="0.3">
      <c r="B17" s="172"/>
      <c r="C17" s="173">
        <v>10</v>
      </c>
      <c r="D17" s="174" t="s">
        <v>700</v>
      </c>
      <c r="E17" s="170"/>
    </row>
    <row r="18" spans="2:5" ht="28.5" thickBot="1" x14ac:dyDescent="0.35">
      <c r="B18" s="172"/>
      <c r="C18" s="171">
        <v>11</v>
      </c>
      <c r="D18" s="148" t="s">
        <v>699</v>
      </c>
      <c r="E18" s="170"/>
    </row>
    <row r="19" spans="2:5" x14ac:dyDescent="0.3">
      <c r="B19" s="172"/>
      <c r="C19" s="178"/>
      <c r="D19" s="138"/>
      <c r="E19" s="170"/>
    </row>
    <row r="20" spans="2:5" x14ac:dyDescent="0.3">
      <c r="B20" s="172"/>
      <c r="C20" s="128" t="s">
        <v>698</v>
      </c>
      <c r="D20" s="138"/>
      <c r="E20" s="170"/>
    </row>
    <row r="21" spans="2:5" ht="14.5" thickBot="1" x14ac:dyDescent="0.35">
      <c r="B21" s="172"/>
      <c r="C21" s="177"/>
      <c r="D21" s="138"/>
      <c r="E21" s="170"/>
    </row>
    <row r="22" spans="2:5" ht="30" customHeight="1" x14ac:dyDescent="0.3">
      <c r="B22" s="172"/>
      <c r="C22" s="176" t="s">
        <v>697</v>
      </c>
      <c r="D22" s="175" t="s">
        <v>696</v>
      </c>
      <c r="E22" s="170"/>
    </row>
    <row r="23" spans="2:5" x14ac:dyDescent="0.3">
      <c r="B23" s="172"/>
      <c r="C23" s="173">
        <v>1</v>
      </c>
      <c r="D23" s="174" t="s">
        <v>695</v>
      </c>
      <c r="E23" s="170"/>
    </row>
    <row r="24" spans="2:5" x14ac:dyDescent="0.3">
      <c r="B24" s="172"/>
      <c r="C24" s="173">
        <v>2</v>
      </c>
      <c r="D24" s="132" t="s">
        <v>694</v>
      </c>
      <c r="E24" s="170"/>
    </row>
    <row r="25" spans="2:5" x14ac:dyDescent="0.3">
      <c r="B25" s="172"/>
      <c r="C25" s="173">
        <v>3</v>
      </c>
      <c r="D25" s="132" t="s">
        <v>693</v>
      </c>
      <c r="E25" s="170"/>
    </row>
    <row r="26" spans="2:5" x14ac:dyDescent="0.3">
      <c r="B26" s="172"/>
      <c r="C26" s="173">
        <v>4</v>
      </c>
      <c r="D26" s="132" t="s">
        <v>692</v>
      </c>
      <c r="E26" s="170"/>
    </row>
    <row r="27" spans="2:5" x14ac:dyDescent="0.3">
      <c r="B27" s="172"/>
      <c r="C27" s="173">
        <v>5</v>
      </c>
      <c r="D27" s="132" t="s">
        <v>691</v>
      </c>
      <c r="E27" s="170"/>
    </row>
    <row r="28" spans="2:5" ht="42.5" thickBot="1" x14ac:dyDescent="0.35">
      <c r="B28" s="172"/>
      <c r="C28" s="171">
        <v>6</v>
      </c>
      <c r="D28" s="148" t="s">
        <v>690</v>
      </c>
      <c r="E28" s="170"/>
    </row>
    <row r="29" spans="2:5" ht="14.5" thickBot="1" x14ac:dyDescent="0.35">
      <c r="B29" s="169"/>
      <c r="C29" s="168"/>
      <c r="D29" s="167"/>
      <c r="E29" s="166"/>
    </row>
    <row r="30" spans="2:5" x14ac:dyDescent="0.3">
      <c r="D30" s="165"/>
    </row>
    <row r="31" spans="2:5" x14ac:dyDescent="0.3">
      <c r="D31" s="165"/>
    </row>
    <row r="32" spans="2:5" x14ac:dyDescent="0.3">
      <c r="D32" s="165"/>
    </row>
    <row r="33" spans="4:4" x14ac:dyDescent="0.3">
      <c r="D33" s="165"/>
    </row>
    <row r="34" spans="4:4" x14ac:dyDescent="0.3">
      <c r="D34" s="165"/>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FA20D-C781-4406-B05C-12D6D702F908}">
  <sheetPr>
    <tabColor theme="0"/>
  </sheetPr>
  <dimension ref="A1:BB122"/>
  <sheetViews>
    <sheetView topLeftCell="A19" zoomScaleNormal="100" zoomScalePageLayoutView="80" workbookViewId="0">
      <selection activeCell="O70" sqref="O70"/>
    </sheetView>
  </sheetViews>
  <sheetFormatPr defaultColWidth="8.7265625" defaultRowHeight="14.5" x14ac:dyDescent="0.35"/>
  <cols>
    <col min="1" max="2" width="2.26953125" customWidth="1"/>
    <col min="3" max="3" width="22.453125" style="6" customWidth="1"/>
    <col min="4" max="4" width="15.453125" customWidth="1"/>
    <col min="5" max="5" width="15" customWidth="1"/>
    <col min="6" max="6" width="16.26953125" customWidth="1"/>
    <col min="7" max="7" width="12.1796875" customWidth="1"/>
    <col min="8" max="8" width="18.7265625" customWidth="1"/>
    <col min="9" max="9" width="9.7265625" customWidth="1"/>
    <col min="10" max="10" width="29.26953125" customWidth="1"/>
    <col min="11" max="11" width="13.7265625" customWidth="1"/>
    <col min="12" max="12" width="2.7265625" customWidth="1"/>
    <col min="13" max="13" width="2" customWidth="1"/>
    <col min="14" max="14" width="40.7265625" customWidth="1"/>
  </cols>
  <sheetData>
    <row r="1" spans="1:54" ht="15" thickBot="1" x14ac:dyDescent="0.4">
      <c r="A1" s="11"/>
      <c r="B1" s="11"/>
      <c r="C1" s="10"/>
      <c r="D1" s="11"/>
      <c r="E1" s="11"/>
      <c r="F1" s="11"/>
      <c r="G1" s="11"/>
      <c r="H1" s="11"/>
      <c r="I1" s="11"/>
      <c r="L1" s="11"/>
    </row>
    <row r="2" spans="1:54" ht="15" thickBot="1" x14ac:dyDescent="0.4">
      <c r="A2" s="11"/>
      <c r="B2" s="383"/>
      <c r="C2" s="384"/>
      <c r="D2" s="385"/>
      <c r="E2" s="385"/>
      <c r="F2" s="385"/>
      <c r="G2" s="385"/>
      <c r="H2" s="385"/>
      <c r="I2" s="385"/>
      <c r="J2" s="47"/>
      <c r="K2" s="47"/>
      <c r="L2" s="386"/>
    </row>
    <row r="3" spans="1:54" ht="20.5" thickBot="1" x14ac:dyDescent="0.45">
      <c r="A3" s="11"/>
      <c r="B3" s="49"/>
      <c r="C3" s="714" t="s">
        <v>234</v>
      </c>
      <c r="D3" s="715"/>
      <c r="E3" s="715"/>
      <c r="F3" s="715"/>
      <c r="G3" s="715"/>
      <c r="H3" s="715"/>
      <c r="I3" s="715"/>
      <c r="J3" s="715"/>
      <c r="K3" s="716"/>
      <c r="L3" s="387"/>
    </row>
    <row r="4" spans="1:54" ht="15" customHeight="1" x14ac:dyDescent="0.35">
      <c r="A4" s="11"/>
      <c r="B4" s="388"/>
      <c r="C4" s="852" t="s">
        <v>727</v>
      </c>
      <c r="D4" s="852"/>
      <c r="E4" s="852"/>
      <c r="F4" s="852"/>
      <c r="G4" s="852"/>
      <c r="H4" s="852"/>
      <c r="I4" s="852"/>
      <c r="J4" s="852"/>
      <c r="K4" s="852"/>
      <c r="L4" s="389"/>
    </row>
    <row r="5" spans="1:54" ht="15" customHeight="1" x14ac:dyDescent="0.35">
      <c r="A5" s="11"/>
      <c r="B5" s="388"/>
      <c r="C5" s="853" t="s">
        <v>744</v>
      </c>
      <c r="D5" s="853"/>
      <c r="E5" s="853"/>
      <c r="F5" s="853"/>
      <c r="G5" s="853"/>
      <c r="H5" s="853"/>
      <c r="I5" s="853"/>
      <c r="J5" s="853"/>
      <c r="K5" s="853"/>
      <c r="L5" s="389"/>
    </row>
    <row r="6" spans="1:54" x14ac:dyDescent="0.35">
      <c r="A6" s="11"/>
      <c r="B6" s="388"/>
      <c r="C6" s="390"/>
      <c r="D6" s="391"/>
      <c r="E6" s="391"/>
      <c r="F6" s="391"/>
      <c r="G6" s="391"/>
      <c r="H6" s="391"/>
      <c r="I6" s="391"/>
      <c r="J6" s="70"/>
      <c r="K6" s="70"/>
      <c r="L6" s="389"/>
    </row>
    <row r="7" spans="1:54" ht="28.9" customHeight="1" thickBot="1" x14ac:dyDescent="0.4">
      <c r="A7" s="11"/>
      <c r="B7" s="388"/>
      <c r="C7" s="390"/>
      <c r="D7" s="854" t="s">
        <v>747</v>
      </c>
      <c r="E7" s="854"/>
      <c r="F7" s="854" t="s">
        <v>724</v>
      </c>
      <c r="G7" s="854"/>
      <c r="H7" s="855" t="s">
        <v>237</v>
      </c>
      <c r="I7" s="855"/>
      <c r="J7" s="408" t="s">
        <v>238</v>
      </c>
      <c r="K7" s="408" t="s">
        <v>221</v>
      </c>
      <c r="L7" s="389"/>
    </row>
    <row r="8" spans="1:54" s="6" customFormat="1" ht="210.5" thickBot="1" x14ac:dyDescent="0.4">
      <c r="A8" s="10"/>
      <c r="B8" s="392"/>
      <c r="C8" s="409" t="s">
        <v>723</v>
      </c>
      <c r="D8" s="856" t="s">
        <v>1135</v>
      </c>
      <c r="E8" s="857"/>
      <c r="F8" s="858" t="s">
        <v>731</v>
      </c>
      <c r="G8" s="859"/>
      <c r="H8" s="860" t="s">
        <v>1136</v>
      </c>
      <c r="I8" s="861"/>
      <c r="J8" s="615" t="s">
        <v>1137</v>
      </c>
      <c r="K8" s="616" t="s">
        <v>1138</v>
      </c>
      <c r="L8" s="393"/>
      <c r="N8"/>
      <c r="O8"/>
      <c r="P8"/>
      <c r="Q8"/>
      <c r="R8"/>
      <c r="S8"/>
      <c r="T8"/>
      <c r="U8"/>
      <c r="V8"/>
      <c r="W8"/>
      <c r="X8"/>
      <c r="Y8"/>
      <c r="Z8"/>
      <c r="AA8"/>
      <c r="AB8"/>
      <c r="AC8"/>
      <c r="AD8"/>
      <c r="AE8"/>
      <c r="AF8"/>
      <c r="AG8"/>
      <c r="AH8"/>
      <c r="AI8"/>
      <c r="AJ8"/>
      <c r="AK8"/>
      <c r="AL8"/>
      <c r="AM8"/>
      <c r="AN8"/>
      <c r="AO8"/>
      <c r="AP8"/>
      <c r="AQ8"/>
      <c r="AR8"/>
      <c r="AS8"/>
      <c r="AT8"/>
      <c r="AU8"/>
      <c r="AV8"/>
      <c r="AW8"/>
      <c r="AX8"/>
      <c r="AY8"/>
      <c r="AZ8"/>
      <c r="BA8"/>
      <c r="BB8"/>
    </row>
    <row r="9" spans="1:54" s="6" customFormat="1" ht="210.5" thickBot="1" x14ac:dyDescent="0.4">
      <c r="A9" s="10"/>
      <c r="B9" s="392"/>
      <c r="C9" s="411"/>
      <c r="D9" s="856" t="s">
        <v>1139</v>
      </c>
      <c r="E9" s="857"/>
      <c r="F9" s="858" t="s">
        <v>731</v>
      </c>
      <c r="G9" s="859"/>
      <c r="H9" s="860" t="s">
        <v>1136</v>
      </c>
      <c r="I9" s="861"/>
      <c r="J9" s="613" t="s">
        <v>1137</v>
      </c>
      <c r="K9" s="616" t="s">
        <v>1138</v>
      </c>
      <c r="L9" s="393"/>
      <c r="N9"/>
      <c r="O9"/>
      <c r="P9"/>
      <c r="Q9"/>
      <c r="R9"/>
      <c r="S9"/>
      <c r="T9"/>
      <c r="U9"/>
      <c r="V9"/>
      <c r="W9"/>
      <c r="X9"/>
      <c r="Y9"/>
      <c r="Z9"/>
      <c r="AA9"/>
      <c r="AB9"/>
      <c r="AC9"/>
      <c r="AD9"/>
      <c r="AE9"/>
      <c r="AF9"/>
      <c r="AG9"/>
      <c r="AH9"/>
      <c r="AI9"/>
      <c r="AJ9"/>
      <c r="AK9"/>
      <c r="AL9"/>
      <c r="AM9"/>
      <c r="AN9"/>
      <c r="AO9"/>
      <c r="AP9"/>
      <c r="AQ9"/>
      <c r="AR9"/>
      <c r="AS9"/>
      <c r="AT9"/>
      <c r="AU9"/>
      <c r="AV9"/>
      <c r="AW9"/>
      <c r="AX9"/>
      <c r="AY9"/>
      <c r="AZ9"/>
      <c r="BA9"/>
      <c r="BB9"/>
    </row>
    <row r="10" spans="1:54" s="6" customFormat="1" ht="303" customHeight="1" thickBot="1" x14ac:dyDescent="0.4">
      <c r="A10" s="10"/>
      <c r="B10" s="392"/>
      <c r="C10" s="411"/>
      <c r="D10" s="888" t="s">
        <v>1140</v>
      </c>
      <c r="E10" s="889"/>
      <c r="F10" s="858" t="s">
        <v>731</v>
      </c>
      <c r="G10" s="859"/>
      <c r="H10" s="860" t="s">
        <v>1136</v>
      </c>
      <c r="I10" s="861"/>
      <c r="J10" s="614" t="s">
        <v>1141</v>
      </c>
      <c r="K10" s="616" t="s">
        <v>1138</v>
      </c>
      <c r="L10" s="393"/>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row>
    <row r="11" spans="1:54" s="6" customFormat="1" ht="45.75" customHeight="1" thickBot="1" x14ac:dyDescent="0.4">
      <c r="A11" s="10"/>
      <c r="B11" s="392"/>
      <c r="C11" s="411"/>
      <c r="D11" s="890" t="s">
        <v>1142</v>
      </c>
      <c r="E11" s="891"/>
      <c r="F11" s="858" t="s">
        <v>731</v>
      </c>
      <c r="G11" s="859"/>
      <c r="H11" s="886" t="s">
        <v>1143</v>
      </c>
      <c r="I11" s="887"/>
      <c r="J11" s="614" t="s">
        <v>1144</v>
      </c>
      <c r="K11" s="620" t="s">
        <v>1138</v>
      </c>
      <c r="L11" s="393"/>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row>
    <row r="12" spans="1:54" s="6" customFormat="1" ht="64.5" customHeight="1" thickBot="1" x14ac:dyDescent="0.4">
      <c r="A12" s="10"/>
      <c r="B12" s="392"/>
      <c r="C12" s="411"/>
      <c r="D12" s="898" t="s">
        <v>1145</v>
      </c>
      <c r="E12" s="899"/>
      <c r="F12" s="858" t="s">
        <v>733</v>
      </c>
      <c r="G12" s="859"/>
      <c r="H12" s="886" t="s">
        <v>1143</v>
      </c>
      <c r="I12" s="887"/>
      <c r="J12" s="621" t="s">
        <v>1144</v>
      </c>
      <c r="K12" s="623" t="s">
        <v>1138</v>
      </c>
      <c r="L12" s="393"/>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row>
    <row r="13" spans="1:54" s="6" customFormat="1" ht="140.5" thickBot="1" x14ac:dyDescent="0.4">
      <c r="A13" s="10"/>
      <c r="B13" s="392"/>
      <c r="C13" s="411"/>
      <c r="D13" s="890" t="s">
        <v>1146</v>
      </c>
      <c r="E13" s="891"/>
      <c r="F13" s="858" t="s">
        <v>732</v>
      </c>
      <c r="G13" s="859"/>
      <c r="H13" s="886" t="s">
        <v>1147</v>
      </c>
      <c r="I13" s="887"/>
      <c r="J13" s="478" t="s">
        <v>1148</v>
      </c>
      <c r="K13" s="622" t="s">
        <v>13</v>
      </c>
      <c r="L13" s="39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row>
    <row r="14" spans="1:54" s="6" customFormat="1" ht="40.15" customHeight="1" thickBot="1" x14ac:dyDescent="0.4">
      <c r="A14" s="10"/>
      <c r="B14" s="392"/>
      <c r="C14" s="411"/>
      <c r="D14" s="898" t="s">
        <v>1149</v>
      </c>
      <c r="E14" s="899"/>
      <c r="F14" s="858" t="s">
        <v>732</v>
      </c>
      <c r="G14" s="859"/>
      <c r="H14" s="900" t="s">
        <v>1150</v>
      </c>
      <c r="I14" s="900"/>
      <c r="J14" s="617" t="s">
        <v>1151</v>
      </c>
      <c r="K14" s="618" t="s">
        <v>837</v>
      </c>
      <c r="L14" s="393"/>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row>
    <row r="15" spans="1:54" s="6" customFormat="1" ht="18.75" customHeight="1" thickBot="1" x14ac:dyDescent="0.4">
      <c r="A15" s="10"/>
      <c r="B15" s="392"/>
      <c r="C15" s="394"/>
      <c r="D15" s="396"/>
      <c r="E15" s="396"/>
      <c r="F15" s="396"/>
      <c r="G15" s="396"/>
      <c r="H15" s="396"/>
      <c r="I15" s="396"/>
      <c r="J15" s="625" t="s">
        <v>235</v>
      </c>
      <c r="K15" s="619" t="s">
        <v>13</v>
      </c>
      <c r="L15" s="393"/>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row>
    <row r="16" spans="1:54" s="6" customFormat="1" ht="18.75" customHeight="1" x14ac:dyDescent="0.35">
      <c r="A16" s="10"/>
      <c r="B16" s="392"/>
      <c r="C16" s="394"/>
      <c r="D16" s="396"/>
      <c r="E16" s="396"/>
      <c r="F16" s="396"/>
      <c r="G16" s="396"/>
      <c r="H16" s="396"/>
      <c r="I16" s="396"/>
      <c r="J16" s="397"/>
      <c r="K16" s="390"/>
      <c r="L16" s="393"/>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row>
    <row r="17" spans="1:54" s="6" customFormat="1" ht="15" thickBot="1" x14ac:dyDescent="0.4">
      <c r="A17" s="10"/>
      <c r="B17" s="392"/>
      <c r="C17" s="394"/>
      <c r="D17" s="903" t="s">
        <v>1339</v>
      </c>
      <c r="E17" s="903"/>
      <c r="F17" s="903"/>
      <c r="G17" s="903"/>
      <c r="H17" s="903"/>
      <c r="I17" s="903"/>
      <c r="J17" s="903"/>
      <c r="K17" s="903"/>
      <c r="L17" s="393"/>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row>
    <row r="18" spans="1:54" s="6" customFormat="1" ht="15" thickBot="1" x14ac:dyDescent="0.4">
      <c r="A18" s="10"/>
      <c r="B18" s="392"/>
      <c r="C18" s="394"/>
      <c r="D18" s="398" t="s">
        <v>57</v>
      </c>
      <c r="E18" s="904" t="s">
        <v>1152</v>
      </c>
      <c r="F18" s="905"/>
      <c r="G18" s="905"/>
      <c r="H18" s="905"/>
      <c r="I18" s="905"/>
      <c r="J18" s="906"/>
      <c r="K18" s="396"/>
      <c r="L18" s="393"/>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row>
    <row r="19" spans="1:54" s="6" customFormat="1" ht="15" thickBot="1" x14ac:dyDescent="0.4">
      <c r="A19" s="10"/>
      <c r="B19" s="392"/>
      <c r="C19" s="394"/>
      <c r="D19" s="398" t="s">
        <v>59</v>
      </c>
      <c r="E19" s="907" t="s">
        <v>858</v>
      </c>
      <c r="F19" s="908"/>
      <c r="G19" s="908"/>
      <c r="H19" s="908"/>
      <c r="I19" s="908"/>
      <c r="J19" s="909"/>
      <c r="K19" s="396"/>
      <c r="L19" s="393"/>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row>
    <row r="20" spans="1:54" s="6" customFormat="1" ht="13.5" customHeight="1" x14ac:dyDescent="0.35">
      <c r="A20" s="10"/>
      <c r="B20" s="392"/>
      <c r="C20" s="394"/>
      <c r="D20" s="396"/>
      <c r="E20" s="396"/>
      <c r="F20" s="396"/>
      <c r="G20" s="396"/>
      <c r="H20" s="396"/>
      <c r="I20" s="396"/>
      <c r="J20" s="396"/>
      <c r="K20" s="396"/>
      <c r="L20" s="393"/>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row>
    <row r="21" spans="1:54" s="6" customFormat="1" ht="30.75" customHeight="1" thickBot="1" x14ac:dyDescent="0.4">
      <c r="A21" s="10"/>
      <c r="B21" s="392"/>
      <c r="C21" s="719" t="s">
        <v>716</v>
      </c>
      <c r="D21" s="719"/>
      <c r="E21" s="719"/>
      <c r="F21" s="719"/>
      <c r="G21" s="719"/>
      <c r="H21" s="719"/>
      <c r="I21" s="719"/>
      <c r="J21" s="719"/>
      <c r="K21" s="70"/>
      <c r="L21" s="393"/>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row>
    <row r="22" spans="1:54" s="6" customFormat="1" ht="254.25" customHeight="1" x14ac:dyDescent="0.35">
      <c r="A22" s="10"/>
      <c r="B22" s="392"/>
      <c r="C22" s="320"/>
      <c r="D22" s="866" t="s">
        <v>1340</v>
      </c>
      <c r="E22" s="867"/>
      <c r="F22" s="867"/>
      <c r="G22" s="867"/>
      <c r="H22" s="867"/>
      <c r="I22" s="867"/>
      <c r="J22" s="867"/>
      <c r="K22" s="868"/>
      <c r="L22" s="393"/>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row>
    <row r="23" spans="1:54" s="6" customFormat="1" ht="225" customHeight="1" x14ac:dyDescent="0.35">
      <c r="A23" s="10"/>
      <c r="B23" s="392"/>
      <c r="C23" s="320"/>
      <c r="D23" s="869"/>
      <c r="E23" s="744"/>
      <c r="F23" s="744"/>
      <c r="G23" s="744"/>
      <c r="H23" s="744"/>
      <c r="I23" s="744"/>
      <c r="J23" s="744"/>
      <c r="K23" s="779"/>
      <c r="L23" s="39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row>
    <row r="24" spans="1:54" s="6" customFormat="1" ht="30.75" customHeight="1" x14ac:dyDescent="0.35">
      <c r="A24" s="10"/>
      <c r="B24" s="392"/>
      <c r="C24" s="320"/>
      <c r="D24" s="869"/>
      <c r="E24" s="744"/>
      <c r="F24" s="744"/>
      <c r="G24" s="744"/>
      <c r="H24" s="744"/>
      <c r="I24" s="744"/>
      <c r="J24" s="744"/>
      <c r="K24" s="779"/>
      <c r="L24" s="393"/>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row>
    <row r="25" spans="1:54" s="6" customFormat="1" ht="62.25" customHeight="1" thickBot="1" x14ac:dyDescent="0.4">
      <c r="A25" s="10"/>
      <c r="B25" s="392"/>
      <c r="C25" s="320"/>
      <c r="D25" s="870"/>
      <c r="E25" s="871"/>
      <c r="F25" s="871"/>
      <c r="G25" s="871"/>
      <c r="H25" s="871"/>
      <c r="I25" s="871"/>
      <c r="J25" s="871"/>
      <c r="K25" s="781"/>
      <c r="L25" s="393"/>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row>
    <row r="26" spans="1:54" s="6" customFormat="1" x14ac:dyDescent="0.35">
      <c r="A26" s="10"/>
      <c r="B26" s="392"/>
      <c r="C26" s="320"/>
      <c r="D26" s="320"/>
      <c r="E26" s="320"/>
      <c r="F26" s="320"/>
      <c r="G26" s="320"/>
      <c r="H26" s="320"/>
      <c r="I26" s="320"/>
      <c r="J26" s="70"/>
      <c r="K26" s="70"/>
      <c r="L26" s="393"/>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row>
    <row r="27" spans="1:54" ht="25.15" customHeight="1" thickBot="1" x14ac:dyDescent="0.4">
      <c r="A27" s="11"/>
      <c r="B27" s="392"/>
      <c r="C27" s="399"/>
      <c r="D27" s="894" t="s">
        <v>747</v>
      </c>
      <c r="E27" s="894"/>
      <c r="F27" s="894" t="s">
        <v>724</v>
      </c>
      <c r="G27" s="894"/>
      <c r="H27" s="895" t="s">
        <v>237</v>
      </c>
      <c r="I27" s="895"/>
      <c r="J27" s="408" t="s">
        <v>238</v>
      </c>
      <c r="K27" s="408" t="s">
        <v>221</v>
      </c>
      <c r="L27" s="393"/>
    </row>
    <row r="28" spans="1:54" ht="44.25" customHeight="1" thickBot="1" x14ac:dyDescent="0.4">
      <c r="A28" s="11"/>
      <c r="B28" s="392"/>
      <c r="C28" s="409" t="s">
        <v>722</v>
      </c>
      <c r="D28" s="896" t="s">
        <v>1153</v>
      </c>
      <c r="E28" s="897"/>
      <c r="F28" s="858" t="s">
        <v>731</v>
      </c>
      <c r="G28" s="859"/>
      <c r="H28" s="892">
        <v>43780</v>
      </c>
      <c r="I28" s="893"/>
      <c r="J28" s="623" t="s">
        <v>1154</v>
      </c>
      <c r="K28" s="624" t="s">
        <v>20</v>
      </c>
      <c r="L28" s="393"/>
    </row>
    <row r="29" spans="1:54" ht="33" customHeight="1" thickBot="1" x14ac:dyDescent="0.4">
      <c r="A29" s="11"/>
      <c r="B29" s="392"/>
      <c r="C29" s="409"/>
      <c r="D29" s="898" t="s">
        <v>1155</v>
      </c>
      <c r="E29" s="899"/>
      <c r="F29" s="858" t="s">
        <v>731</v>
      </c>
      <c r="G29" s="859"/>
      <c r="H29" s="892">
        <v>43685</v>
      </c>
      <c r="I29" s="893"/>
      <c r="J29" s="623" t="s">
        <v>1156</v>
      </c>
      <c r="K29" s="624" t="s">
        <v>20</v>
      </c>
      <c r="L29" s="393"/>
    </row>
    <row r="30" spans="1:54" ht="33" customHeight="1" thickBot="1" x14ac:dyDescent="0.4">
      <c r="A30" s="11"/>
      <c r="B30" s="392"/>
      <c r="C30" s="409"/>
      <c r="D30" s="898" t="s">
        <v>1157</v>
      </c>
      <c r="E30" s="899"/>
      <c r="F30" s="858" t="s">
        <v>731</v>
      </c>
      <c r="G30" s="859"/>
      <c r="H30" s="892">
        <v>43794</v>
      </c>
      <c r="I30" s="893"/>
      <c r="J30" s="623" t="s">
        <v>1158</v>
      </c>
      <c r="K30" s="624" t="s">
        <v>13</v>
      </c>
      <c r="L30" s="393"/>
    </row>
    <row r="31" spans="1:54" ht="33" customHeight="1" thickBot="1" x14ac:dyDescent="0.4">
      <c r="A31" s="11"/>
      <c r="B31" s="392"/>
      <c r="C31" s="409"/>
      <c r="D31" s="901" t="s">
        <v>1159</v>
      </c>
      <c r="E31" s="902"/>
      <c r="F31" s="858" t="s">
        <v>731</v>
      </c>
      <c r="G31" s="859"/>
      <c r="H31" s="892">
        <v>43794</v>
      </c>
      <c r="I31" s="893"/>
      <c r="J31" s="623" t="s">
        <v>1160</v>
      </c>
      <c r="K31" s="624" t="s">
        <v>13</v>
      </c>
      <c r="L31" s="393"/>
    </row>
    <row r="32" spans="1:54" ht="33" customHeight="1" thickBot="1" x14ac:dyDescent="0.4">
      <c r="A32" s="11"/>
      <c r="B32" s="392"/>
      <c r="C32" s="409"/>
      <c r="D32" s="898" t="s">
        <v>1161</v>
      </c>
      <c r="E32" s="899"/>
      <c r="F32" s="858" t="s">
        <v>731</v>
      </c>
      <c r="G32" s="859"/>
      <c r="H32" s="892">
        <v>43850</v>
      </c>
      <c r="I32" s="893"/>
      <c r="J32" s="623" t="s">
        <v>1162</v>
      </c>
      <c r="K32" s="624" t="s">
        <v>20</v>
      </c>
      <c r="L32" s="393"/>
    </row>
    <row r="33" spans="1:19" ht="33" customHeight="1" thickBot="1" x14ac:dyDescent="0.4">
      <c r="A33" s="11"/>
      <c r="B33" s="392"/>
      <c r="C33" s="409"/>
      <c r="D33" s="898" t="s">
        <v>1163</v>
      </c>
      <c r="E33" s="899"/>
      <c r="F33" s="858" t="s">
        <v>731</v>
      </c>
      <c r="G33" s="859"/>
      <c r="H33" s="892">
        <v>43860</v>
      </c>
      <c r="I33" s="893"/>
      <c r="J33" s="623" t="s">
        <v>1164</v>
      </c>
      <c r="K33" s="624" t="s">
        <v>13</v>
      </c>
      <c r="L33" s="393"/>
    </row>
    <row r="34" spans="1:19" ht="33" customHeight="1" thickBot="1" x14ac:dyDescent="0.4">
      <c r="A34" s="11"/>
      <c r="B34" s="392"/>
      <c r="C34" s="409"/>
      <c r="D34" s="898" t="s">
        <v>1165</v>
      </c>
      <c r="E34" s="899"/>
      <c r="F34" s="858" t="s">
        <v>731</v>
      </c>
      <c r="G34" s="859"/>
      <c r="H34" s="892">
        <v>44043</v>
      </c>
      <c r="I34" s="893"/>
      <c r="J34" s="623" t="s">
        <v>1166</v>
      </c>
      <c r="K34" s="624" t="s">
        <v>13</v>
      </c>
      <c r="L34" s="393"/>
      <c r="S34" s="400"/>
    </row>
    <row r="35" spans="1:19" ht="33" customHeight="1" thickBot="1" x14ac:dyDescent="0.4">
      <c r="A35" s="11"/>
      <c r="B35" s="392"/>
      <c r="C35" s="409"/>
      <c r="D35" s="898" t="s">
        <v>1167</v>
      </c>
      <c r="E35" s="899"/>
      <c r="F35" s="858" t="s">
        <v>731</v>
      </c>
      <c r="G35" s="859"/>
      <c r="H35" s="892">
        <v>44043</v>
      </c>
      <c r="I35" s="893"/>
      <c r="J35" s="623" t="s">
        <v>1168</v>
      </c>
      <c r="K35" s="624" t="s">
        <v>13</v>
      </c>
      <c r="L35" s="393"/>
    </row>
    <row r="36" spans="1:19" ht="33" customHeight="1" thickBot="1" x14ac:dyDescent="0.4">
      <c r="A36" s="11"/>
      <c r="B36" s="392"/>
      <c r="C36" s="409"/>
      <c r="D36" s="898" t="s">
        <v>1169</v>
      </c>
      <c r="E36" s="899"/>
      <c r="F36" s="858" t="s">
        <v>731</v>
      </c>
      <c r="G36" s="859"/>
      <c r="H36" s="892">
        <v>44043</v>
      </c>
      <c r="I36" s="893"/>
      <c r="J36" s="623" t="s">
        <v>1166</v>
      </c>
      <c r="K36" s="624" t="s">
        <v>13</v>
      </c>
      <c r="L36" s="393"/>
    </row>
    <row r="37" spans="1:19" ht="33" customHeight="1" thickBot="1" x14ac:dyDescent="0.4">
      <c r="A37" s="11"/>
      <c r="B37" s="392"/>
      <c r="C37" s="409"/>
      <c r="D37" s="898" t="s">
        <v>1170</v>
      </c>
      <c r="E37" s="899"/>
      <c r="F37" s="858" t="s">
        <v>731</v>
      </c>
      <c r="G37" s="859"/>
      <c r="H37" s="892">
        <v>44043</v>
      </c>
      <c r="I37" s="893"/>
      <c r="J37" s="623" t="s">
        <v>1168</v>
      </c>
      <c r="K37" s="624" t="s">
        <v>13</v>
      </c>
      <c r="L37" s="393"/>
    </row>
    <row r="38" spans="1:19" ht="18.75" customHeight="1" thickBot="1" x14ac:dyDescent="0.4">
      <c r="A38" s="11"/>
      <c r="B38" s="392"/>
      <c r="C38" s="390"/>
      <c r="D38" s="390"/>
      <c r="E38" s="390"/>
      <c r="F38" s="390"/>
      <c r="G38" s="390"/>
      <c r="H38" s="390"/>
      <c r="I38" s="390"/>
      <c r="J38" s="625" t="s">
        <v>235</v>
      </c>
      <c r="K38" s="626" t="s">
        <v>13</v>
      </c>
      <c r="L38" s="393"/>
    </row>
    <row r="39" spans="1:19" ht="15" thickBot="1" x14ac:dyDescent="0.4">
      <c r="A39" s="11"/>
      <c r="B39" s="392"/>
      <c r="C39" s="390"/>
      <c r="D39" s="414" t="s">
        <v>1339</v>
      </c>
      <c r="E39" s="70"/>
      <c r="F39" s="70"/>
      <c r="G39" s="70"/>
      <c r="H39" s="390"/>
      <c r="I39" s="390"/>
      <c r="J39" s="397"/>
      <c r="K39" s="390"/>
      <c r="L39" s="393"/>
    </row>
    <row r="40" spans="1:19" ht="15" thickBot="1" x14ac:dyDescent="0.4">
      <c r="A40" s="11"/>
      <c r="B40" s="392"/>
      <c r="C40" s="390"/>
      <c r="D40" s="398" t="s">
        <v>57</v>
      </c>
      <c r="E40" s="862" t="s">
        <v>1341</v>
      </c>
      <c r="F40" s="863"/>
      <c r="G40" s="863"/>
      <c r="H40" s="863"/>
      <c r="I40" s="863"/>
      <c r="J40" s="864"/>
      <c r="K40" s="390"/>
      <c r="L40" s="393"/>
    </row>
    <row r="41" spans="1:19" ht="15" thickBot="1" x14ac:dyDescent="0.4">
      <c r="A41" s="11"/>
      <c r="B41" s="392"/>
      <c r="C41" s="390"/>
      <c r="D41" s="398" t="s">
        <v>59</v>
      </c>
      <c r="E41" s="865" t="s">
        <v>860</v>
      </c>
      <c r="F41" s="863"/>
      <c r="G41" s="863"/>
      <c r="H41" s="863"/>
      <c r="I41" s="863"/>
      <c r="J41" s="864"/>
      <c r="K41" s="390"/>
      <c r="L41" s="393"/>
    </row>
    <row r="42" spans="1:19" x14ac:dyDescent="0.35">
      <c r="A42" s="11"/>
      <c r="B42" s="392"/>
      <c r="C42" s="390"/>
      <c r="D42" s="390"/>
      <c r="E42" s="390"/>
      <c r="F42" s="390"/>
      <c r="G42" s="390"/>
      <c r="H42" s="390"/>
      <c r="I42" s="390"/>
      <c r="J42" s="397"/>
      <c r="K42" s="390"/>
      <c r="L42" s="393"/>
    </row>
    <row r="43" spans="1:19" ht="32.65" customHeight="1" thickBot="1" x14ac:dyDescent="0.4">
      <c r="A43" s="11"/>
      <c r="B43" s="392"/>
      <c r="C43" s="719" t="s">
        <v>716</v>
      </c>
      <c r="D43" s="719"/>
      <c r="E43" s="719"/>
      <c r="F43" s="719"/>
      <c r="G43" s="719"/>
      <c r="H43" s="719"/>
      <c r="I43" s="719"/>
      <c r="J43" s="719"/>
      <c r="K43" s="70"/>
      <c r="L43" s="393"/>
    </row>
    <row r="44" spans="1:19" ht="15" customHeight="1" x14ac:dyDescent="0.35">
      <c r="A44" s="11"/>
      <c r="B44" s="392"/>
      <c r="C44" s="320"/>
      <c r="D44" s="866" t="s">
        <v>1338</v>
      </c>
      <c r="E44" s="867"/>
      <c r="F44" s="867"/>
      <c r="G44" s="867"/>
      <c r="H44" s="867"/>
      <c r="I44" s="867"/>
      <c r="J44" s="867"/>
      <c r="K44" s="868"/>
      <c r="L44" s="393"/>
    </row>
    <row r="45" spans="1:19" ht="15" customHeight="1" x14ac:dyDescent="0.35">
      <c r="A45" s="11"/>
      <c r="B45" s="392"/>
      <c r="C45" s="320"/>
      <c r="D45" s="869"/>
      <c r="E45" s="744"/>
      <c r="F45" s="744"/>
      <c r="G45" s="744"/>
      <c r="H45" s="744"/>
      <c r="I45" s="744"/>
      <c r="J45" s="744"/>
      <c r="K45" s="779"/>
      <c r="L45" s="393"/>
    </row>
    <row r="46" spans="1:19" ht="15" customHeight="1" x14ac:dyDescent="0.35">
      <c r="A46" s="11"/>
      <c r="B46" s="392"/>
      <c r="C46" s="320"/>
      <c r="D46" s="869"/>
      <c r="E46" s="744"/>
      <c r="F46" s="744"/>
      <c r="G46" s="744"/>
      <c r="H46" s="744"/>
      <c r="I46" s="744"/>
      <c r="J46" s="744"/>
      <c r="K46" s="779"/>
      <c r="L46" s="393"/>
    </row>
    <row r="47" spans="1:19" ht="15" customHeight="1" x14ac:dyDescent="0.35">
      <c r="A47" s="11"/>
      <c r="B47" s="392"/>
      <c r="C47" s="320"/>
      <c r="D47" s="869"/>
      <c r="E47" s="744"/>
      <c r="F47" s="744"/>
      <c r="G47" s="744"/>
      <c r="H47" s="744"/>
      <c r="I47" s="744"/>
      <c r="J47" s="744"/>
      <c r="K47" s="779"/>
      <c r="L47" s="393"/>
    </row>
    <row r="48" spans="1:19" ht="15" customHeight="1" x14ac:dyDescent="0.35">
      <c r="A48" s="11"/>
      <c r="B48" s="392"/>
      <c r="C48" s="320"/>
      <c r="D48" s="869"/>
      <c r="E48" s="744"/>
      <c r="F48" s="744"/>
      <c r="G48" s="744"/>
      <c r="H48" s="744"/>
      <c r="I48" s="744"/>
      <c r="J48" s="744"/>
      <c r="K48" s="779"/>
      <c r="L48" s="393"/>
    </row>
    <row r="49" spans="1:54" ht="15" customHeight="1" x14ac:dyDescent="0.35">
      <c r="A49" s="11"/>
      <c r="B49" s="392"/>
      <c r="C49" s="320"/>
      <c r="D49" s="869"/>
      <c r="E49" s="744"/>
      <c r="F49" s="744"/>
      <c r="G49" s="744"/>
      <c r="H49" s="744"/>
      <c r="I49" s="744"/>
      <c r="J49" s="744"/>
      <c r="K49" s="779"/>
      <c r="L49" s="393"/>
    </row>
    <row r="50" spans="1:54" x14ac:dyDescent="0.35">
      <c r="A50" s="11"/>
      <c r="B50" s="392"/>
      <c r="C50" s="320"/>
      <c r="D50" s="869"/>
      <c r="E50" s="744"/>
      <c r="F50" s="744"/>
      <c r="G50" s="744"/>
      <c r="H50" s="744"/>
      <c r="I50" s="744"/>
      <c r="J50" s="744"/>
      <c r="K50" s="779"/>
      <c r="L50" s="393"/>
    </row>
    <row r="51" spans="1:54" ht="69" customHeight="1" thickBot="1" x14ac:dyDescent="0.4">
      <c r="A51" s="11"/>
      <c r="B51" s="392"/>
      <c r="C51" s="320"/>
      <c r="D51" s="870"/>
      <c r="E51" s="871"/>
      <c r="F51" s="871"/>
      <c r="G51" s="871"/>
      <c r="H51" s="871"/>
      <c r="I51" s="871"/>
      <c r="J51" s="871"/>
      <c r="K51" s="781"/>
      <c r="L51" s="393"/>
    </row>
    <row r="52" spans="1:54" x14ac:dyDescent="0.35">
      <c r="A52" s="11"/>
      <c r="B52" s="392"/>
      <c r="C52" s="390"/>
      <c r="D52" s="390"/>
      <c r="E52" s="390"/>
      <c r="F52" s="390"/>
      <c r="G52" s="390"/>
      <c r="H52" s="390"/>
      <c r="I52" s="390"/>
      <c r="J52" s="397"/>
      <c r="K52" s="390"/>
      <c r="L52" s="393"/>
    </row>
    <row r="53" spans="1:54" ht="8.5" customHeight="1" x14ac:dyDescent="0.35">
      <c r="A53" s="11"/>
      <c r="B53" s="392"/>
      <c r="C53" s="390"/>
      <c r="D53" s="390"/>
      <c r="E53" s="390"/>
      <c r="F53" s="390"/>
      <c r="G53" s="390"/>
      <c r="H53" s="390"/>
      <c r="I53" s="390"/>
      <c r="J53" s="397"/>
      <c r="K53" s="390"/>
      <c r="L53" s="393"/>
    </row>
    <row r="54" spans="1:54" ht="25.15" customHeight="1" thickBot="1" x14ac:dyDescent="0.4">
      <c r="A54" s="11"/>
      <c r="B54" s="392"/>
      <c r="C54" s="399"/>
      <c r="D54" s="854" t="s">
        <v>747</v>
      </c>
      <c r="E54" s="854"/>
      <c r="F54" s="854" t="s">
        <v>724</v>
      </c>
      <c r="G54" s="854"/>
      <c r="H54" s="855" t="s">
        <v>237</v>
      </c>
      <c r="I54" s="855"/>
      <c r="J54" s="408" t="s">
        <v>238</v>
      </c>
      <c r="K54" s="408" t="s">
        <v>221</v>
      </c>
      <c r="L54" s="393"/>
    </row>
    <row r="55" spans="1:54" ht="40.15" customHeight="1" thickBot="1" x14ac:dyDescent="0.4">
      <c r="A55" s="11"/>
      <c r="B55" s="392"/>
      <c r="C55" s="875" t="s">
        <v>721</v>
      </c>
      <c r="D55" s="858"/>
      <c r="E55" s="859"/>
      <c r="F55" s="858"/>
      <c r="G55" s="859"/>
      <c r="H55" s="858"/>
      <c r="I55" s="859"/>
      <c r="J55" s="410"/>
      <c r="K55" s="410"/>
      <c r="L55" s="393"/>
    </row>
    <row r="56" spans="1:54" ht="40.15" customHeight="1" thickBot="1" x14ac:dyDescent="0.4">
      <c r="A56" s="11"/>
      <c r="B56" s="392"/>
      <c r="C56" s="875"/>
      <c r="D56" s="858"/>
      <c r="E56" s="859"/>
      <c r="F56" s="858"/>
      <c r="G56" s="859"/>
      <c r="H56" s="858"/>
      <c r="I56" s="859"/>
      <c r="J56" s="410"/>
      <c r="K56" s="410"/>
      <c r="L56" s="393"/>
    </row>
    <row r="57" spans="1:54" ht="48" customHeight="1" thickBot="1" x14ac:dyDescent="0.4">
      <c r="A57" s="11"/>
      <c r="B57" s="392"/>
      <c r="C57" s="875"/>
      <c r="D57" s="858"/>
      <c r="E57" s="859"/>
      <c r="F57" s="858"/>
      <c r="G57" s="859"/>
      <c r="H57" s="858"/>
      <c r="I57" s="859"/>
      <c r="J57" s="410"/>
      <c r="K57" s="410"/>
      <c r="L57" s="393"/>
    </row>
    <row r="58" spans="1:54" ht="25.9" customHeight="1" thickBot="1" x14ac:dyDescent="0.4">
      <c r="A58" s="11"/>
      <c r="B58" s="392"/>
      <c r="C58" s="875"/>
      <c r="D58" s="390"/>
      <c r="E58" s="390"/>
      <c r="F58" s="390"/>
      <c r="G58" s="390"/>
      <c r="H58" s="390"/>
      <c r="I58" s="390"/>
      <c r="J58" s="412" t="s">
        <v>235</v>
      </c>
      <c r="K58" s="413"/>
      <c r="L58" s="393"/>
    </row>
    <row r="59" spans="1:54" x14ac:dyDescent="0.35">
      <c r="A59" s="11"/>
      <c r="B59" s="392"/>
      <c r="C59" s="390"/>
      <c r="D59" s="414" t="s">
        <v>1339</v>
      </c>
      <c r="E59" s="70"/>
      <c r="F59" s="70"/>
      <c r="G59" s="70"/>
      <c r="H59" s="390"/>
      <c r="I59" s="390"/>
      <c r="J59" s="397"/>
      <c r="K59" s="390"/>
      <c r="L59" s="393"/>
    </row>
    <row r="60" spans="1:54" ht="15" thickBot="1" x14ac:dyDescent="0.4">
      <c r="A60" s="11"/>
      <c r="B60" s="392"/>
      <c r="C60" s="390"/>
      <c r="D60" s="398" t="s">
        <v>57</v>
      </c>
      <c r="E60" s="876"/>
      <c r="F60" s="877"/>
      <c r="G60" s="877"/>
      <c r="H60" s="877"/>
      <c r="I60" s="877"/>
      <c r="J60" s="878"/>
      <c r="K60" s="390"/>
      <c r="L60" s="393"/>
    </row>
    <row r="61" spans="1:54" ht="15" thickBot="1" x14ac:dyDescent="0.4">
      <c r="A61" s="11"/>
      <c r="B61" s="392"/>
      <c r="C61" s="390"/>
      <c r="D61" s="398" t="s">
        <v>59</v>
      </c>
      <c r="E61" s="876"/>
      <c r="F61" s="877"/>
      <c r="G61" s="877"/>
      <c r="H61" s="877"/>
      <c r="I61" s="877"/>
      <c r="J61" s="878"/>
      <c r="K61" s="390"/>
      <c r="L61" s="393"/>
    </row>
    <row r="62" spans="1:54" ht="15" thickBot="1" x14ac:dyDescent="0.4">
      <c r="A62" s="11"/>
      <c r="B62" s="392"/>
      <c r="C62" s="390"/>
      <c r="D62" s="398"/>
      <c r="E62" s="390"/>
      <c r="F62" s="390"/>
      <c r="G62" s="390"/>
      <c r="H62" s="390"/>
      <c r="I62" s="390"/>
      <c r="J62" s="390"/>
      <c r="K62" s="390"/>
      <c r="L62" s="393"/>
    </row>
    <row r="63" spans="1:54" ht="190.9" customHeight="1" thickBot="1" x14ac:dyDescent="0.4">
      <c r="A63" s="11"/>
      <c r="B63" s="392"/>
      <c r="C63" s="879" t="s">
        <v>239</v>
      </c>
      <c r="D63" s="879"/>
      <c r="E63" s="879"/>
      <c r="F63" s="415"/>
      <c r="G63" s="416"/>
      <c r="H63" s="417"/>
      <c r="I63" s="417"/>
      <c r="J63" s="417"/>
      <c r="K63" s="418"/>
      <c r="L63" s="393"/>
    </row>
    <row r="64" spans="1:54" s="6" customFormat="1" ht="18.75" customHeight="1" x14ac:dyDescent="0.35">
      <c r="A64" s="10"/>
      <c r="B64" s="392"/>
      <c r="C64" s="401"/>
      <c r="D64" s="401"/>
      <c r="E64" s="401"/>
      <c r="F64" s="401"/>
      <c r="G64" s="401"/>
      <c r="H64" s="401"/>
      <c r="I64" s="401"/>
      <c r="J64" s="70"/>
      <c r="K64" s="70"/>
      <c r="L64" s="393"/>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row>
    <row r="65" spans="1:54" s="6" customFormat="1" ht="15.75" customHeight="1" thickBot="1" x14ac:dyDescent="0.4">
      <c r="A65" s="10"/>
      <c r="B65" s="392"/>
      <c r="C65" s="390"/>
      <c r="D65" s="419" t="s">
        <v>728</v>
      </c>
      <c r="E65" s="391"/>
      <c r="F65" s="391"/>
      <c r="G65" s="391"/>
      <c r="H65" s="391"/>
      <c r="I65" s="402" t="s">
        <v>214</v>
      </c>
      <c r="J65" s="70"/>
      <c r="K65" s="70"/>
      <c r="L65" s="393"/>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row>
    <row r="66" spans="1:54" s="6" customFormat="1" ht="78" customHeight="1" x14ac:dyDescent="0.35">
      <c r="A66" s="10"/>
      <c r="B66" s="392"/>
      <c r="C66" s="420" t="s">
        <v>730</v>
      </c>
      <c r="D66" s="880" t="s">
        <v>729</v>
      </c>
      <c r="E66" s="881"/>
      <c r="F66" s="882"/>
      <c r="G66" s="391"/>
      <c r="H66" s="421" t="s">
        <v>215</v>
      </c>
      <c r="I66" s="880" t="s">
        <v>1171</v>
      </c>
      <c r="J66" s="881"/>
      <c r="K66" s="882"/>
      <c r="L66" s="393"/>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row>
    <row r="67" spans="1:54" s="6" customFormat="1" ht="54.75" customHeight="1" x14ac:dyDescent="0.35">
      <c r="A67" s="10"/>
      <c r="B67" s="392"/>
      <c r="C67" s="422" t="s">
        <v>731</v>
      </c>
      <c r="D67" s="872" t="s">
        <v>736</v>
      </c>
      <c r="E67" s="873"/>
      <c r="F67" s="874"/>
      <c r="G67" s="391"/>
      <c r="H67" s="423" t="s">
        <v>216</v>
      </c>
      <c r="I67" s="872" t="s">
        <v>262</v>
      </c>
      <c r="J67" s="873"/>
      <c r="K67" s="874"/>
      <c r="L67" s="393"/>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row>
    <row r="68" spans="1:54" s="6" customFormat="1" ht="58.5" customHeight="1" x14ac:dyDescent="0.35">
      <c r="A68" s="10"/>
      <c r="B68" s="392"/>
      <c r="C68" s="422" t="s">
        <v>732</v>
      </c>
      <c r="D68" s="872" t="s">
        <v>737</v>
      </c>
      <c r="E68" s="873"/>
      <c r="F68" s="874"/>
      <c r="G68" s="391"/>
      <c r="H68" s="423" t="s">
        <v>217</v>
      </c>
      <c r="I68" s="872" t="s">
        <v>263</v>
      </c>
      <c r="J68" s="873"/>
      <c r="K68" s="874"/>
      <c r="L68" s="393"/>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row>
    <row r="69" spans="1:54" ht="60" customHeight="1" x14ac:dyDescent="0.35">
      <c r="A69" s="11"/>
      <c r="B69" s="392"/>
      <c r="C69" s="422" t="s">
        <v>733</v>
      </c>
      <c r="D69" s="872" t="s">
        <v>738</v>
      </c>
      <c r="E69" s="873"/>
      <c r="F69" s="874"/>
      <c r="G69" s="391"/>
      <c r="H69" s="423" t="s">
        <v>218</v>
      </c>
      <c r="I69" s="872" t="s">
        <v>264</v>
      </c>
      <c r="J69" s="873"/>
      <c r="K69" s="874"/>
      <c r="L69" s="393"/>
    </row>
    <row r="70" spans="1:54" ht="54" customHeight="1" x14ac:dyDescent="0.35">
      <c r="A70" s="11"/>
      <c r="B70" s="388"/>
      <c r="C70" s="422" t="s">
        <v>734</v>
      </c>
      <c r="D70" s="872" t="s">
        <v>739</v>
      </c>
      <c r="E70" s="873"/>
      <c r="F70" s="874"/>
      <c r="G70" s="391"/>
      <c r="H70" s="423" t="s">
        <v>219</v>
      </c>
      <c r="I70" s="872" t="s">
        <v>265</v>
      </c>
      <c r="J70" s="873"/>
      <c r="K70" s="874"/>
      <c r="L70" s="389"/>
    </row>
    <row r="71" spans="1:54" ht="61.5" customHeight="1" thickBot="1" x14ac:dyDescent="0.4">
      <c r="A71" s="11"/>
      <c r="B71" s="388"/>
      <c r="C71" s="422" t="s">
        <v>735</v>
      </c>
      <c r="D71" s="872" t="s">
        <v>1342</v>
      </c>
      <c r="E71" s="873"/>
      <c r="F71" s="874"/>
      <c r="G71" s="391"/>
      <c r="H71" s="424" t="s">
        <v>220</v>
      </c>
      <c r="I71" s="883" t="s">
        <v>266</v>
      </c>
      <c r="J71" s="884"/>
      <c r="K71" s="885"/>
      <c r="L71" s="389"/>
    </row>
    <row r="72" spans="1:54" ht="61.5" customHeight="1" x14ac:dyDescent="0.35">
      <c r="A72" s="11"/>
      <c r="B72" s="388"/>
      <c r="C72" s="425" t="s">
        <v>740</v>
      </c>
      <c r="D72" s="872" t="s">
        <v>742</v>
      </c>
      <c r="E72" s="873"/>
      <c r="F72" s="874"/>
      <c r="G72" s="388"/>
      <c r="H72" s="426"/>
      <c r="I72" s="427"/>
      <c r="J72" s="427"/>
      <c r="K72" s="427"/>
      <c r="L72" s="389"/>
    </row>
    <row r="73" spans="1:54" ht="61.5" customHeight="1" thickBot="1" x14ac:dyDescent="0.4">
      <c r="A73" s="11"/>
      <c r="B73" s="428"/>
      <c r="C73" s="429" t="s">
        <v>741</v>
      </c>
      <c r="D73" s="883" t="s">
        <v>743</v>
      </c>
      <c r="E73" s="884"/>
      <c r="F73" s="885"/>
      <c r="G73" s="388"/>
      <c r="H73" s="426"/>
      <c r="I73" s="427"/>
      <c r="J73" s="427"/>
      <c r="K73" s="427"/>
      <c r="L73" s="389"/>
    </row>
    <row r="74" spans="1:54" ht="15" thickBot="1" x14ac:dyDescent="0.4">
      <c r="A74" s="11"/>
      <c r="B74" s="403"/>
      <c r="C74" s="404"/>
      <c r="D74" s="405"/>
      <c r="E74" s="405"/>
      <c r="F74" s="405"/>
      <c r="G74" s="405"/>
      <c r="H74" s="405"/>
      <c r="I74" s="405"/>
      <c r="J74" s="406"/>
      <c r="K74" s="406"/>
      <c r="L74" s="407"/>
    </row>
    <row r="75" spans="1:54" ht="49.9" customHeight="1" x14ac:dyDescent="0.35">
      <c r="A75" s="11"/>
      <c r="C75"/>
    </row>
    <row r="76" spans="1:54" ht="49.9" customHeight="1" x14ac:dyDescent="0.35">
      <c r="A76" s="11"/>
      <c r="C76"/>
    </row>
    <row r="77" spans="1:54" ht="49.5" customHeight="1" x14ac:dyDescent="0.35">
      <c r="A77" s="11"/>
      <c r="C77"/>
    </row>
    <row r="78" spans="1:54" ht="49.9" customHeight="1" x14ac:dyDescent="0.35">
      <c r="A78" s="11"/>
      <c r="C78"/>
    </row>
    <row r="79" spans="1:54" ht="49.9" customHeight="1" x14ac:dyDescent="0.35">
      <c r="A79" s="11"/>
      <c r="C79"/>
    </row>
    <row r="80" spans="1:54" ht="49.9" customHeight="1" x14ac:dyDescent="0.35">
      <c r="A80" s="11"/>
      <c r="C80"/>
    </row>
    <row r="81" spans="1:3" x14ac:dyDescent="0.35">
      <c r="A81" s="11"/>
      <c r="C81"/>
    </row>
    <row r="82" spans="1:3" x14ac:dyDescent="0.35">
      <c r="A82" s="11"/>
      <c r="C82"/>
    </row>
    <row r="83" spans="1:3" x14ac:dyDescent="0.35">
      <c r="A83" s="11"/>
      <c r="C83"/>
    </row>
    <row r="84" spans="1:3" x14ac:dyDescent="0.35">
      <c r="C84"/>
    </row>
    <row r="85" spans="1:3" x14ac:dyDescent="0.35">
      <c r="C85"/>
    </row>
    <row r="86" spans="1:3" x14ac:dyDescent="0.35">
      <c r="C86"/>
    </row>
    <row r="87" spans="1:3" x14ac:dyDescent="0.35">
      <c r="C87"/>
    </row>
    <row r="88" spans="1:3" x14ac:dyDescent="0.35">
      <c r="C88"/>
    </row>
    <row r="89" spans="1:3" x14ac:dyDescent="0.35">
      <c r="C89"/>
    </row>
    <row r="90" spans="1:3" x14ac:dyDescent="0.35">
      <c r="C90"/>
    </row>
    <row r="91" spans="1:3" x14ac:dyDescent="0.35">
      <c r="C91"/>
    </row>
    <row r="92" spans="1:3" x14ac:dyDescent="0.35">
      <c r="C92"/>
    </row>
    <row r="93" spans="1:3" x14ac:dyDescent="0.35">
      <c r="C93"/>
    </row>
    <row r="94" spans="1:3" x14ac:dyDescent="0.35">
      <c r="C94"/>
    </row>
    <row r="95" spans="1:3" x14ac:dyDescent="0.35">
      <c r="C95"/>
    </row>
    <row r="96" spans="1:3" x14ac:dyDescent="0.35">
      <c r="C96"/>
    </row>
    <row r="97" spans="3:3" x14ac:dyDescent="0.35">
      <c r="C97"/>
    </row>
    <row r="98" spans="3:3" x14ac:dyDescent="0.35">
      <c r="C98"/>
    </row>
    <row r="99" spans="3:3" x14ac:dyDescent="0.35">
      <c r="C99"/>
    </row>
    <row r="100" spans="3:3" x14ac:dyDescent="0.35">
      <c r="C100"/>
    </row>
    <row r="101" spans="3:3" x14ac:dyDescent="0.35">
      <c r="C101"/>
    </row>
    <row r="102" spans="3:3" x14ac:dyDescent="0.35">
      <c r="C102"/>
    </row>
    <row r="103" spans="3:3" x14ac:dyDescent="0.35">
      <c r="C103"/>
    </row>
    <row r="104" spans="3:3" x14ac:dyDescent="0.35">
      <c r="C104"/>
    </row>
    <row r="105" spans="3:3" x14ac:dyDescent="0.35">
      <c r="C105"/>
    </row>
    <row r="106" spans="3:3" x14ac:dyDescent="0.35">
      <c r="C106"/>
    </row>
    <row r="107" spans="3:3" x14ac:dyDescent="0.35">
      <c r="C107"/>
    </row>
    <row r="108" spans="3:3" x14ac:dyDescent="0.35">
      <c r="C108"/>
    </row>
    <row r="109" spans="3:3" x14ac:dyDescent="0.35">
      <c r="C109"/>
    </row>
    <row r="110" spans="3:3" x14ac:dyDescent="0.35">
      <c r="C110"/>
    </row>
    <row r="111" spans="3:3" x14ac:dyDescent="0.35">
      <c r="C111"/>
    </row>
    <row r="112" spans="3:3" x14ac:dyDescent="0.35">
      <c r="C112"/>
    </row>
    <row r="113" spans="3:3" x14ac:dyDescent="0.35">
      <c r="C113"/>
    </row>
    <row r="114" spans="3:3" x14ac:dyDescent="0.35">
      <c r="C114"/>
    </row>
    <row r="115" spans="3:3" x14ac:dyDescent="0.35">
      <c r="C115"/>
    </row>
    <row r="116" spans="3:3" x14ac:dyDescent="0.35">
      <c r="C116"/>
    </row>
    <row r="117" spans="3:3" x14ac:dyDescent="0.35">
      <c r="C117"/>
    </row>
    <row r="118" spans="3:3" x14ac:dyDescent="0.35">
      <c r="C118"/>
    </row>
    <row r="119" spans="3:3" x14ac:dyDescent="0.35">
      <c r="C119"/>
    </row>
    <row r="120" spans="3:3" x14ac:dyDescent="0.35">
      <c r="C120"/>
    </row>
    <row r="121" spans="3:3" x14ac:dyDescent="0.35">
      <c r="C121"/>
    </row>
    <row r="122" spans="3:3" x14ac:dyDescent="0.35">
      <c r="C122"/>
    </row>
  </sheetData>
  <mergeCells count="99">
    <mergeCell ref="F34:G34"/>
    <mergeCell ref="F35:G35"/>
    <mergeCell ref="F36:G36"/>
    <mergeCell ref="F37:G37"/>
    <mergeCell ref="D34:E34"/>
    <mergeCell ref="D35:E35"/>
    <mergeCell ref="D36:E36"/>
    <mergeCell ref="D37:E37"/>
    <mergeCell ref="F11:G11"/>
    <mergeCell ref="D29:E29"/>
    <mergeCell ref="D30:E30"/>
    <mergeCell ref="D31:E31"/>
    <mergeCell ref="D32:E32"/>
    <mergeCell ref="D33:E33"/>
    <mergeCell ref="D12:E12"/>
    <mergeCell ref="D13:E13"/>
    <mergeCell ref="D17:K17"/>
    <mergeCell ref="E18:J18"/>
    <mergeCell ref="E19:J19"/>
    <mergeCell ref="F33:G33"/>
    <mergeCell ref="D28:E28"/>
    <mergeCell ref="F28:G28"/>
    <mergeCell ref="H28:I28"/>
    <mergeCell ref="D14:E14"/>
    <mergeCell ref="F14:G14"/>
    <mergeCell ref="H14:I14"/>
    <mergeCell ref="C21:J21"/>
    <mergeCell ref="D22:K25"/>
    <mergeCell ref="D27:E27"/>
    <mergeCell ref="F27:G27"/>
    <mergeCell ref="H27:I27"/>
    <mergeCell ref="H33:I33"/>
    <mergeCell ref="H34:I34"/>
    <mergeCell ref="H35:I35"/>
    <mergeCell ref="H36:I36"/>
    <mergeCell ref="H37:I37"/>
    <mergeCell ref="H29:I29"/>
    <mergeCell ref="H30:I30"/>
    <mergeCell ref="H31:I31"/>
    <mergeCell ref="H32:I32"/>
    <mergeCell ref="F31:G31"/>
    <mergeCell ref="F32:G32"/>
    <mergeCell ref="F29:G29"/>
    <mergeCell ref="F30:G30"/>
    <mergeCell ref="H10:I10"/>
    <mergeCell ref="H11:I11"/>
    <mergeCell ref="H12:I12"/>
    <mergeCell ref="H13:I13"/>
    <mergeCell ref="D10:E10"/>
    <mergeCell ref="D11:E11"/>
    <mergeCell ref="F10:G10"/>
    <mergeCell ref="F12:G12"/>
    <mergeCell ref="F13:G13"/>
    <mergeCell ref="I66:K66"/>
    <mergeCell ref="D71:F71"/>
    <mergeCell ref="I71:K71"/>
    <mergeCell ref="D72:F72"/>
    <mergeCell ref="D73:F73"/>
    <mergeCell ref="D68:F68"/>
    <mergeCell ref="I68:K68"/>
    <mergeCell ref="D69:F69"/>
    <mergeCell ref="I69:K69"/>
    <mergeCell ref="D70:F70"/>
    <mergeCell ref="I70:K70"/>
    <mergeCell ref="D67:F67"/>
    <mergeCell ref="I67:K67"/>
    <mergeCell ref="C55:C58"/>
    <mergeCell ref="D55:E55"/>
    <mergeCell ref="F55:G55"/>
    <mergeCell ref="H55:I55"/>
    <mergeCell ref="D56:E56"/>
    <mergeCell ref="F56:G56"/>
    <mergeCell ref="H56:I56"/>
    <mergeCell ref="D57:E57"/>
    <mergeCell ref="F57:G57"/>
    <mergeCell ref="H57:I57"/>
    <mergeCell ref="E60:J60"/>
    <mergeCell ref="E61:J61"/>
    <mergeCell ref="C63:E63"/>
    <mergeCell ref="D66:F66"/>
    <mergeCell ref="E40:J40"/>
    <mergeCell ref="E41:J41"/>
    <mergeCell ref="C43:J43"/>
    <mergeCell ref="D44:K51"/>
    <mergeCell ref="D54:E54"/>
    <mergeCell ref="F54:G54"/>
    <mergeCell ref="H54:I54"/>
    <mergeCell ref="D8:E8"/>
    <mergeCell ref="F8:G8"/>
    <mergeCell ref="H8:I8"/>
    <mergeCell ref="D9:E9"/>
    <mergeCell ref="F9:G9"/>
    <mergeCell ref="H9:I9"/>
    <mergeCell ref="C3:K3"/>
    <mergeCell ref="C4:K4"/>
    <mergeCell ref="C5:K5"/>
    <mergeCell ref="D7:E7"/>
    <mergeCell ref="F7:G7"/>
    <mergeCell ref="H7:I7"/>
  </mergeCells>
  <dataValidations count="6">
    <dataValidation type="list" allowBlank="1" showInputMessage="1" showErrorMessage="1" prompt="Please use drop down menu to enter data " sqref="F8:G8 F55:G55 G28 F28:F33 F34:F37" xr:uid="{AC8AE728-F9C1-4425-B505-B77E66384180}">
      <formula1>"Outcome 1, Outcome 2, Outcome 3, Outcome 4, Outcome 5, Outcome 6, Outcome 7, Outcome 8"</formula1>
    </dataValidation>
    <dataValidation allowBlank="1" showInputMessage="1" showErrorMessage="1" prompt="Report the project components/outcomes as in the project document " sqref="D7:E7 D27:E27 D54:E54" xr:uid="{2F890201-0ED3-4CC7-90DF-DF7208A04984}"/>
    <dataValidation allowBlank="1" showInputMessage="1" showErrorMessage="1" prompt="Please use the drop-down menu to fill this section" sqref="F7:G7 F27:G27 F54:G54" xr:uid="{EE047FF7-EC69-4C16-AB43-FE62EA5ADAD8}"/>
    <dataValidation allowBlank="1" showInputMessage="1" showErrorMessage="1" prompt="Refers to the progress expected to be reached at project finalization. " sqref="H7:I7 H27:I27 H54:I54" xr:uid="{2C429893-4E6C-4276-B701-BD3A50F51B88}"/>
    <dataValidation allowBlank="1" showInputMessage="1" showErrorMessage="1" prompt="Report on the progress at output level and explain how it relates to the key milestone (outcome/project component)" sqref="J7 J27 J54" xr:uid="{4A434A25-04F8-40F0-8B9C-59876F0581DB}"/>
    <dataValidation type="list" allowBlank="1" showInputMessage="1" showErrorMessage="1" sqref="F56:G57 F9:G9 F10:F11 F12:F14 G14" xr:uid="{F5DB157A-0FD7-4D1C-AC0E-3382F95F6DBE}">
      <formula1>"Outcome 1, Outcome 2, Outcome 3, Outcome 4, Outcome 5, Outcome 6, Outcome 7, Outcome 8"</formula1>
    </dataValidation>
  </dataValidations>
  <hyperlinks>
    <hyperlink ref="E19" r:id="rId1" xr:uid="{FA76D3F3-C0E4-4F92-9016-A049649E5BA7}"/>
    <hyperlink ref="E41" r:id="rId2" xr:uid="{C7BD4E35-2E1D-4FD6-AB48-F5E30900DBE6}"/>
  </hyperlinks>
  <pageMargins left="0.2" right="0.21" top="0.17" bottom="0.17" header="0.17" footer="0.17"/>
  <pageSetup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A0F80-E1A2-49E6-AF8E-5719506A9199}">
  <dimension ref="B1:R50"/>
  <sheetViews>
    <sheetView topLeftCell="A24" zoomScaleNormal="100" workbookViewId="0">
      <selection activeCell="C22" sqref="C22:C25"/>
    </sheetView>
  </sheetViews>
  <sheetFormatPr defaultColWidth="8.81640625" defaultRowHeight="14.5" x14ac:dyDescent="0.35"/>
  <cols>
    <col min="1" max="1" width="1.453125" customWidth="1"/>
    <col min="2" max="2" width="1.81640625" customWidth="1"/>
    <col min="3" max="3" width="13.453125" customWidth="1"/>
    <col min="4" max="5" width="11.453125" customWidth="1"/>
    <col min="6" max="6" width="20.26953125" customWidth="1"/>
    <col min="7" max="7" width="17.81640625" customWidth="1"/>
    <col min="8" max="8" width="16.81640625" customWidth="1"/>
    <col min="9" max="10" width="1.54296875" customWidth="1"/>
    <col min="13" max="13" width="8.81640625" customWidth="1"/>
  </cols>
  <sheetData>
    <row r="1" spans="2:9" ht="15" thickBot="1" x14ac:dyDescent="0.4"/>
    <row r="2" spans="2:9" ht="15" thickBot="1" x14ac:dyDescent="0.4">
      <c r="B2" s="383"/>
      <c r="C2" s="384"/>
      <c r="D2" s="385"/>
      <c r="E2" s="385"/>
      <c r="F2" s="385"/>
      <c r="G2" s="385"/>
      <c r="H2" s="386"/>
      <c r="I2" s="386"/>
    </row>
    <row r="3" spans="2:9" ht="20.5" thickBot="1" x14ac:dyDescent="0.45">
      <c r="B3" s="49"/>
      <c r="C3" s="714" t="s">
        <v>230</v>
      </c>
      <c r="D3" s="914"/>
      <c r="E3" s="914"/>
      <c r="F3" s="914"/>
      <c r="G3" s="914"/>
      <c r="H3" s="915"/>
      <c r="I3" s="387"/>
    </row>
    <row r="4" spans="2:9" x14ac:dyDescent="0.35">
      <c r="B4" s="388"/>
      <c r="C4" s="916" t="s">
        <v>231</v>
      </c>
      <c r="D4" s="916"/>
      <c r="E4" s="916"/>
      <c r="F4" s="916"/>
      <c r="G4" s="916"/>
      <c r="H4" s="917"/>
      <c r="I4" s="389"/>
    </row>
    <row r="5" spans="2:9" ht="4.5" customHeight="1" x14ac:dyDescent="0.35">
      <c r="B5" s="388"/>
      <c r="C5" s="853"/>
      <c r="D5" s="853"/>
      <c r="E5" s="853"/>
      <c r="F5" s="853"/>
      <c r="G5" s="853"/>
      <c r="H5" s="918"/>
      <c r="I5" s="389"/>
    </row>
    <row r="6" spans="2:9" ht="31.5" customHeight="1" thickBot="1" x14ac:dyDescent="0.4">
      <c r="B6" s="388"/>
      <c r="C6" s="919" t="s">
        <v>1172</v>
      </c>
      <c r="D6" s="919"/>
      <c r="E6" s="919"/>
      <c r="F6" s="919"/>
      <c r="G6" s="919"/>
      <c r="H6" s="920"/>
      <c r="I6" s="389"/>
    </row>
    <row r="7" spans="2:9" ht="30" customHeight="1" thickBot="1" x14ac:dyDescent="0.4">
      <c r="B7" s="388"/>
      <c r="C7" s="430" t="s">
        <v>229</v>
      </c>
      <c r="D7" s="921" t="s">
        <v>228</v>
      </c>
      <c r="E7" s="921"/>
      <c r="F7" s="431" t="s">
        <v>227</v>
      </c>
      <c r="G7" s="431" t="s">
        <v>253</v>
      </c>
      <c r="H7" s="432" t="s">
        <v>257</v>
      </c>
      <c r="I7" s="389"/>
    </row>
    <row r="8" spans="2:9" ht="60.75" customHeight="1" thickBot="1" x14ac:dyDescent="0.4">
      <c r="B8" s="392"/>
      <c r="C8" s="922" t="s">
        <v>1173</v>
      </c>
      <c r="D8" s="923"/>
      <c r="E8" s="923"/>
      <c r="F8" s="923"/>
      <c r="G8" s="923"/>
      <c r="H8" s="924"/>
      <c r="I8" s="393"/>
    </row>
    <row r="9" spans="2:9" ht="409.5" customHeight="1" x14ac:dyDescent="0.35">
      <c r="B9" s="433"/>
      <c r="C9" s="925" t="s">
        <v>1174</v>
      </c>
      <c r="D9" s="928" t="s">
        <v>1175</v>
      </c>
      <c r="E9" s="929"/>
      <c r="F9" s="934" t="s">
        <v>1176</v>
      </c>
      <c r="G9" s="937" t="s">
        <v>1177</v>
      </c>
      <c r="H9" s="938" t="s">
        <v>1178</v>
      </c>
      <c r="I9" s="393"/>
    </row>
    <row r="10" spans="2:9" ht="409.5" customHeight="1" x14ac:dyDescent="0.35">
      <c r="B10" s="392"/>
      <c r="C10" s="926"/>
      <c r="D10" s="930"/>
      <c r="E10" s="931"/>
      <c r="F10" s="935"/>
      <c r="G10" s="911"/>
      <c r="H10" s="939"/>
      <c r="I10" s="393"/>
    </row>
    <row r="11" spans="2:9" ht="71.25" customHeight="1" x14ac:dyDescent="0.35">
      <c r="B11" s="392"/>
      <c r="C11" s="927"/>
      <c r="D11" s="932"/>
      <c r="E11" s="933"/>
      <c r="F11" s="936"/>
      <c r="G11" s="912"/>
      <c r="H11" s="939"/>
      <c r="I11" s="393"/>
    </row>
    <row r="12" spans="2:9" ht="409.5" customHeight="1" x14ac:dyDescent="0.35">
      <c r="B12" s="392"/>
      <c r="C12" s="945" t="s">
        <v>1179</v>
      </c>
      <c r="D12" s="946" t="s">
        <v>1180</v>
      </c>
      <c r="E12" s="947"/>
      <c r="F12" s="943" t="s">
        <v>1181</v>
      </c>
      <c r="G12" s="910" t="s">
        <v>1182</v>
      </c>
      <c r="H12" s="913" t="s">
        <v>1183</v>
      </c>
      <c r="I12" s="393"/>
    </row>
    <row r="13" spans="2:9" ht="199.5" customHeight="1" x14ac:dyDescent="0.35">
      <c r="B13" s="392"/>
      <c r="C13" s="926"/>
      <c r="D13" s="948"/>
      <c r="E13" s="949"/>
      <c r="F13" s="943"/>
      <c r="G13" s="911"/>
      <c r="H13" s="913"/>
      <c r="I13" s="393"/>
    </row>
    <row r="14" spans="2:9" ht="199.5" customHeight="1" x14ac:dyDescent="0.35">
      <c r="B14" s="392"/>
      <c r="C14" s="926"/>
      <c r="D14" s="948"/>
      <c r="E14" s="949"/>
      <c r="F14" s="943"/>
      <c r="G14" s="911"/>
      <c r="H14" s="913"/>
      <c r="I14" s="393"/>
    </row>
    <row r="15" spans="2:9" ht="54" customHeight="1" x14ac:dyDescent="0.35">
      <c r="B15" s="392"/>
      <c r="C15" s="926"/>
      <c r="D15" s="950"/>
      <c r="E15" s="951"/>
      <c r="F15" s="943"/>
      <c r="G15" s="912"/>
      <c r="H15" s="913"/>
      <c r="I15" s="393"/>
    </row>
    <row r="16" spans="2:9" ht="409.5" customHeight="1" x14ac:dyDescent="0.35">
      <c r="B16" s="392"/>
      <c r="C16" s="926"/>
      <c r="D16" s="940" t="s">
        <v>1184</v>
      </c>
      <c r="E16" s="941"/>
      <c r="F16" s="943"/>
      <c r="G16" s="434" t="s">
        <v>1185</v>
      </c>
      <c r="H16" s="435" t="s">
        <v>1186</v>
      </c>
      <c r="I16" s="393"/>
    </row>
    <row r="17" spans="2:18" ht="109.5" customHeight="1" x14ac:dyDescent="0.35">
      <c r="B17" s="392"/>
      <c r="C17" s="927"/>
      <c r="D17" s="940" t="s">
        <v>1187</v>
      </c>
      <c r="E17" s="941"/>
      <c r="F17" s="943"/>
      <c r="G17" s="436" t="s">
        <v>1188</v>
      </c>
      <c r="H17" s="378" t="s">
        <v>1189</v>
      </c>
      <c r="I17" s="393"/>
    </row>
    <row r="18" spans="2:18" ht="186" customHeight="1" x14ac:dyDescent="0.35">
      <c r="B18" s="392"/>
      <c r="C18" s="942" t="s">
        <v>1190</v>
      </c>
      <c r="D18" s="943" t="s">
        <v>1191</v>
      </c>
      <c r="E18" s="943"/>
      <c r="F18" s="943" t="s">
        <v>1192</v>
      </c>
      <c r="G18" s="437" t="s">
        <v>1193</v>
      </c>
      <c r="H18" s="378" t="s">
        <v>1194</v>
      </c>
      <c r="I18" s="393"/>
    </row>
    <row r="19" spans="2:18" ht="201" customHeight="1" x14ac:dyDescent="0.35">
      <c r="B19" s="392"/>
      <c r="C19" s="942"/>
      <c r="D19" s="943" t="s">
        <v>1195</v>
      </c>
      <c r="E19" s="943"/>
      <c r="F19" s="943"/>
      <c r="G19" s="437" t="s">
        <v>1196</v>
      </c>
      <c r="H19" s="378" t="s">
        <v>1197</v>
      </c>
      <c r="I19" s="393"/>
    </row>
    <row r="20" spans="2:18" ht="198.75" customHeight="1" x14ac:dyDescent="0.35">
      <c r="B20" s="392"/>
      <c r="C20" s="942"/>
      <c r="D20" s="943" t="s">
        <v>1198</v>
      </c>
      <c r="E20" s="943"/>
      <c r="F20" s="943"/>
      <c r="G20" s="437" t="s">
        <v>1199</v>
      </c>
      <c r="H20" s="378" t="s">
        <v>1200</v>
      </c>
      <c r="I20" s="393"/>
      <c r="P20" s="438" t="s">
        <v>1201</v>
      </c>
    </row>
    <row r="21" spans="2:18" ht="243.75" customHeight="1" x14ac:dyDescent="0.35">
      <c r="B21" s="392"/>
      <c r="C21" s="942"/>
      <c r="D21" s="944" t="s">
        <v>1202</v>
      </c>
      <c r="E21" s="944"/>
      <c r="F21" s="943"/>
      <c r="G21" s="437" t="s">
        <v>1203</v>
      </c>
      <c r="H21" s="378" t="s">
        <v>1204</v>
      </c>
      <c r="I21" s="393"/>
      <c r="R21" s="438" t="s">
        <v>1205</v>
      </c>
    </row>
    <row r="22" spans="2:18" ht="213" customHeight="1" x14ac:dyDescent="0.35">
      <c r="B22" s="392"/>
      <c r="C22" s="945" t="s">
        <v>1206</v>
      </c>
      <c r="D22" s="954" t="s">
        <v>1207</v>
      </c>
      <c r="E22" s="955"/>
      <c r="F22" s="960" t="s">
        <v>1208</v>
      </c>
      <c r="G22" s="439" t="s">
        <v>1209</v>
      </c>
      <c r="H22" s="440" t="s">
        <v>1210</v>
      </c>
      <c r="I22" s="393"/>
    </row>
    <row r="23" spans="2:18" ht="239.25" customHeight="1" x14ac:dyDescent="0.35">
      <c r="B23" s="392"/>
      <c r="C23" s="926"/>
      <c r="D23" s="956"/>
      <c r="E23" s="957"/>
      <c r="F23" s="961"/>
      <c r="G23" s="963"/>
      <c r="H23" s="440" t="s">
        <v>1211</v>
      </c>
      <c r="I23" s="393"/>
    </row>
    <row r="24" spans="2:18" ht="272.25" customHeight="1" x14ac:dyDescent="0.35">
      <c r="B24" s="392"/>
      <c r="C24" s="926"/>
      <c r="D24" s="956"/>
      <c r="E24" s="957"/>
      <c r="F24" s="961"/>
      <c r="G24" s="963"/>
      <c r="H24" s="440" t="s">
        <v>1212</v>
      </c>
      <c r="I24" s="393"/>
    </row>
    <row r="25" spans="2:18" ht="261" customHeight="1" x14ac:dyDescent="0.35">
      <c r="B25" s="392"/>
      <c r="C25" s="927"/>
      <c r="D25" s="958"/>
      <c r="E25" s="959"/>
      <c r="F25" s="962"/>
      <c r="G25" s="964"/>
      <c r="H25" s="440" t="s">
        <v>1213</v>
      </c>
      <c r="I25" s="393"/>
    </row>
    <row r="26" spans="2:18" ht="213" customHeight="1" x14ac:dyDescent="0.35">
      <c r="B26" s="392"/>
      <c r="C26" s="441" t="s">
        <v>1214</v>
      </c>
      <c r="D26" s="952" t="s">
        <v>1215</v>
      </c>
      <c r="E26" s="953"/>
      <c r="F26" s="442" t="s">
        <v>1216</v>
      </c>
      <c r="G26" s="437" t="s">
        <v>1217</v>
      </c>
      <c r="H26" s="378" t="s">
        <v>1218</v>
      </c>
      <c r="I26" s="393"/>
    </row>
    <row r="27" spans="2:18" ht="285" customHeight="1" x14ac:dyDescent="0.35">
      <c r="B27" s="392"/>
      <c r="C27" s="441" t="s">
        <v>1219</v>
      </c>
      <c r="D27" s="943" t="s">
        <v>1220</v>
      </c>
      <c r="E27" s="943"/>
      <c r="F27" s="442" t="s">
        <v>1221</v>
      </c>
      <c r="G27" s="437" t="s">
        <v>1222</v>
      </c>
      <c r="H27" s="378" t="s">
        <v>1223</v>
      </c>
      <c r="I27" s="393"/>
    </row>
    <row r="28" spans="2:18" ht="243.75" customHeight="1" thickBot="1" x14ac:dyDescent="0.4">
      <c r="B28" s="392"/>
      <c r="C28" s="443" t="s">
        <v>1224</v>
      </c>
      <c r="D28" s="965" t="s">
        <v>1225</v>
      </c>
      <c r="E28" s="965"/>
      <c r="F28" s="444" t="s">
        <v>1226</v>
      </c>
      <c r="G28" s="445" t="s">
        <v>1227</v>
      </c>
      <c r="H28" s="446" t="s">
        <v>1228</v>
      </c>
      <c r="I28" s="393"/>
    </row>
    <row r="29" spans="2:18" ht="58.5" customHeight="1" thickBot="1" x14ac:dyDescent="0.4">
      <c r="B29" s="392"/>
      <c r="C29" s="922" t="s">
        <v>1229</v>
      </c>
      <c r="D29" s="923"/>
      <c r="E29" s="923"/>
      <c r="F29" s="923"/>
      <c r="G29" s="923"/>
      <c r="H29" s="924"/>
      <c r="I29" s="393"/>
    </row>
    <row r="30" spans="2:18" ht="63.75" customHeight="1" x14ac:dyDescent="0.35">
      <c r="B30" s="392"/>
      <c r="C30" s="447" t="s">
        <v>1230</v>
      </c>
      <c r="D30" s="962"/>
      <c r="E30" s="962"/>
      <c r="G30" s="448"/>
      <c r="H30" s="449"/>
      <c r="I30" s="393"/>
    </row>
    <row r="31" spans="2:18" ht="167.25" customHeight="1" x14ac:dyDescent="0.35">
      <c r="B31" s="392"/>
      <c r="C31" s="450" t="s">
        <v>1231</v>
      </c>
      <c r="D31" s="952" t="s">
        <v>1232</v>
      </c>
      <c r="E31" s="953"/>
      <c r="F31" s="437" t="s">
        <v>1233</v>
      </c>
      <c r="G31" s="451" t="s">
        <v>1234</v>
      </c>
      <c r="H31" s="452" t="s">
        <v>1235</v>
      </c>
      <c r="I31" s="393"/>
    </row>
    <row r="32" spans="2:18" ht="154.5" customHeight="1" x14ac:dyDescent="0.35">
      <c r="B32" s="392"/>
      <c r="C32" s="453" t="s">
        <v>1236</v>
      </c>
      <c r="D32" s="960" t="s">
        <v>1237</v>
      </c>
      <c r="E32" s="960"/>
      <c r="F32" s="451" t="s">
        <v>1238</v>
      </c>
      <c r="G32" s="451" t="s">
        <v>1239</v>
      </c>
      <c r="H32" s="454" t="s">
        <v>1240</v>
      </c>
      <c r="I32" s="393"/>
    </row>
    <row r="33" spans="2:9" ht="118.5" customHeight="1" x14ac:dyDescent="0.35">
      <c r="B33" s="392"/>
      <c r="C33" s="441" t="s">
        <v>1241</v>
      </c>
      <c r="D33" s="952" t="s">
        <v>1242</v>
      </c>
      <c r="E33" s="953"/>
      <c r="F33" s="437" t="s">
        <v>1243</v>
      </c>
      <c r="G33" s="437" t="s">
        <v>1244</v>
      </c>
      <c r="H33" s="378" t="s">
        <v>1245</v>
      </c>
      <c r="I33" s="393"/>
    </row>
    <row r="34" spans="2:9" ht="151.5" customHeight="1" thickBot="1" x14ac:dyDescent="0.4">
      <c r="B34" s="392"/>
      <c r="C34" s="450" t="s">
        <v>1246</v>
      </c>
      <c r="D34" s="954" t="s">
        <v>1247</v>
      </c>
      <c r="E34" s="955"/>
      <c r="F34" s="455" t="s">
        <v>1248</v>
      </c>
      <c r="G34" s="456" t="s">
        <v>1249</v>
      </c>
      <c r="H34" s="452" t="s">
        <v>1250</v>
      </c>
      <c r="I34" s="393"/>
    </row>
    <row r="35" spans="2:9" ht="45" customHeight="1" thickBot="1" x14ac:dyDescent="0.4">
      <c r="B35" s="392"/>
      <c r="C35" s="922" t="s">
        <v>1251</v>
      </c>
      <c r="D35" s="923"/>
      <c r="E35" s="923"/>
      <c r="F35" s="923"/>
      <c r="G35" s="923"/>
      <c r="H35" s="924"/>
      <c r="I35" s="393"/>
    </row>
    <row r="36" spans="2:9" ht="198" customHeight="1" x14ac:dyDescent="0.35">
      <c r="B36" s="392"/>
      <c r="C36" s="925" t="s">
        <v>1252</v>
      </c>
      <c r="D36" s="966" t="s">
        <v>1253</v>
      </c>
      <c r="E36" s="966"/>
      <c r="F36" s="457" t="s">
        <v>1254</v>
      </c>
      <c r="G36" s="458" t="s">
        <v>1255</v>
      </c>
      <c r="H36" s="459" t="s">
        <v>1256</v>
      </c>
      <c r="I36" s="393"/>
    </row>
    <row r="37" spans="2:9" ht="199.5" customHeight="1" x14ac:dyDescent="0.35">
      <c r="B37" s="392"/>
      <c r="C37" s="926"/>
      <c r="D37" s="943" t="s">
        <v>1257</v>
      </c>
      <c r="E37" s="943"/>
      <c r="F37" s="442" t="s">
        <v>1258</v>
      </c>
      <c r="G37" s="442" t="s">
        <v>1259</v>
      </c>
      <c r="H37" s="363" t="s">
        <v>1260</v>
      </c>
      <c r="I37" s="393"/>
    </row>
    <row r="38" spans="2:9" ht="289.5" customHeight="1" x14ac:dyDescent="0.35">
      <c r="B38" s="392"/>
      <c r="C38" s="926"/>
      <c r="D38" s="943" t="s">
        <v>1261</v>
      </c>
      <c r="E38" s="943"/>
      <c r="F38" s="442" t="s">
        <v>1262</v>
      </c>
      <c r="G38" s="437" t="s">
        <v>1263</v>
      </c>
      <c r="H38" s="363" t="s">
        <v>1264</v>
      </c>
      <c r="I38" s="393"/>
    </row>
    <row r="39" spans="2:9" ht="108.75" customHeight="1" x14ac:dyDescent="0.35">
      <c r="B39" s="392"/>
      <c r="C39" s="926"/>
      <c r="D39" s="954" t="s">
        <v>1265</v>
      </c>
      <c r="E39" s="955"/>
      <c r="F39" s="960" t="s">
        <v>1266</v>
      </c>
      <c r="G39" s="910" t="s">
        <v>1267</v>
      </c>
      <c r="H39" s="363" t="s">
        <v>1268</v>
      </c>
      <c r="I39" s="393"/>
    </row>
    <row r="40" spans="2:9" ht="94.5" customHeight="1" x14ac:dyDescent="0.35">
      <c r="B40" s="392"/>
      <c r="C40" s="926"/>
      <c r="D40" s="956"/>
      <c r="E40" s="957"/>
      <c r="F40" s="961"/>
      <c r="G40" s="911"/>
      <c r="H40" s="378" t="s">
        <v>1269</v>
      </c>
      <c r="I40" s="393"/>
    </row>
    <row r="41" spans="2:9" ht="121.5" customHeight="1" x14ac:dyDescent="0.35">
      <c r="B41" s="392"/>
      <c r="C41" s="926"/>
      <c r="D41" s="956"/>
      <c r="E41" s="957"/>
      <c r="F41" s="961"/>
      <c r="G41" s="911"/>
      <c r="H41" s="378" t="s">
        <v>1270</v>
      </c>
      <c r="I41" s="393"/>
    </row>
    <row r="42" spans="2:9" ht="123.75" customHeight="1" x14ac:dyDescent="0.35">
      <c r="B42" s="392"/>
      <c r="C42" s="927"/>
      <c r="D42" s="958"/>
      <c r="E42" s="959"/>
      <c r="F42" s="962"/>
      <c r="G42" s="912"/>
      <c r="H42" s="378" t="s">
        <v>1271</v>
      </c>
      <c r="I42" s="393"/>
    </row>
    <row r="43" spans="2:9" ht="126" customHeight="1" x14ac:dyDescent="0.35">
      <c r="B43" s="392"/>
      <c r="C43" s="942" t="s">
        <v>1272</v>
      </c>
      <c r="D43" s="968" t="s">
        <v>1273</v>
      </c>
      <c r="E43" s="969"/>
      <c r="F43" s="960" t="s">
        <v>1274</v>
      </c>
      <c r="G43" s="437" t="s">
        <v>1275</v>
      </c>
      <c r="H43" s="378" t="s">
        <v>1276</v>
      </c>
      <c r="I43" s="393"/>
    </row>
    <row r="44" spans="2:9" ht="156" customHeight="1" x14ac:dyDescent="0.35">
      <c r="B44" s="392"/>
      <c r="C44" s="942"/>
      <c r="D44" s="968" t="s">
        <v>1277</v>
      </c>
      <c r="E44" s="969"/>
      <c r="F44" s="961"/>
      <c r="G44" s="437" t="s">
        <v>1278</v>
      </c>
      <c r="H44" s="378" t="s">
        <v>1279</v>
      </c>
      <c r="I44" s="393"/>
    </row>
    <row r="45" spans="2:9" ht="125.25" customHeight="1" x14ac:dyDescent="0.35">
      <c r="B45" s="392"/>
      <c r="C45" s="942"/>
      <c r="D45" s="971"/>
      <c r="E45" s="972"/>
      <c r="F45" s="961"/>
      <c r="G45" s="395" t="s">
        <v>1280</v>
      </c>
      <c r="H45" s="378" t="s">
        <v>1281</v>
      </c>
      <c r="I45" s="393"/>
    </row>
    <row r="46" spans="2:9" ht="123" customHeight="1" x14ac:dyDescent="0.35">
      <c r="B46" s="392"/>
      <c r="C46" s="942"/>
      <c r="D46" s="968" t="s">
        <v>1282</v>
      </c>
      <c r="E46" s="969"/>
      <c r="F46" s="961"/>
      <c r="G46" s="437" t="s">
        <v>1283</v>
      </c>
      <c r="H46" s="378" t="s">
        <v>1284</v>
      </c>
      <c r="I46" s="393"/>
    </row>
    <row r="47" spans="2:9" ht="109.5" customHeight="1" x14ac:dyDescent="0.35">
      <c r="B47" s="392"/>
      <c r="C47" s="945"/>
      <c r="D47" s="971"/>
      <c r="E47" s="972"/>
      <c r="F47" s="961"/>
      <c r="G47" s="451" t="s">
        <v>1285</v>
      </c>
      <c r="H47" s="378" t="s">
        <v>1286</v>
      </c>
      <c r="I47" s="393"/>
    </row>
    <row r="48" spans="2:9" ht="94.5" customHeight="1" x14ac:dyDescent="0.35">
      <c r="B48" s="392"/>
      <c r="C48" s="945"/>
      <c r="D48" s="971"/>
      <c r="E48" s="972"/>
      <c r="F48" s="961"/>
      <c r="G48" s="437" t="s">
        <v>1287</v>
      </c>
      <c r="H48" s="378" t="s">
        <v>1288</v>
      </c>
      <c r="I48" s="393"/>
    </row>
    <row r="49" spans="2:9" ht="80.25" customHeight="1" thickBot="1" x14ac:dyDescent="0.4">
      <c r="B49" s="392"/>
      <c r="C49" s="967"/>
      <c r="D49" s="973"/>
      <c r="E49" s="974"/>
      <c r="F49" s="970"/>
      <c r="G49" s="445" t="s">
        <v>1289</v>
      </c>
      <c r="H49" s="446" t="s">
        <v>1290</v>
      </c>
      <c r="I49" s="393"/>
    </row>
    <row r="50" spans="2:9" ht="15" thickBot="1" x14ac:dyDescent="0.4">
      <c r="B50" s="460"/>
      <c r="C50" s="461"/>
      <c r="D50" s="461"/>
      <c r="E50" s="461"/>
      <c r="F50" s="461"/>
      <c r="G50" s="461"/>
      <c r="H50" s="461"/>
      <c r="I50" s="462"/>
    </row>
  </sheetData>
  <mergeCells count="50">
    <mergeCell ref="C43:C49"/>
    <mergeCell ref="D43:E43"/>
    <mergeCell ref="F43:F49"/>
    <mergeCell ref="D44:E45"/>
    <mergeCell ref="D46:E49"/>
    <mergeCell ref="D34:E34"/>
    <mergeCell ref="C35:H35"/>
    <mergeCell ref="C36:C42"/>
    <mergeCell ref="D36:E36"/>
    <mergeCell ref="D37:E37"/>
    <mergeCell ref="D38:E38"/>
    <mergeCell ref="D39:E42"/>
    <mergeCell ref="F39:F42"/>
    <mergeCell ref="G39:G42"/>
    <mergeCell ref="D33:E33"/>
    <mergeCell ref="C22:C25"/>
    <mergeCell ref="D22:E25"/>
    <mergeCell ref="F22:F25"/>
    <mergeCell ref="G23:G25"/>
    <mergeCell ref="D26:E26"/>
    <mergeCell ref="D27:E27"/>
    <mergeCell ref="D28:E28"/>
    <mergeCell ref="C29:H29"/>
    <mergeCell ref="D30:E30"/>
    <mergeCell ref="D31:E31"/>
    <mergeCell ref="D32:E32"/>
    <mergeCell ref="D16:E16"/>
    <mergeCell ref="D17:E17"/>
    <mergeCell ref="C18:C21"/>
    <mergeCell ref="D18:E18"/>
    <mergeCell ref="F18:F21"/>
    <mergeCell ref="D19:E19"/>
    <mergeCell ref="D20:E20"/>
    <mergeCell ref="D21:E21"/>
    <mergeCell ref="C12:C17"/>
    <mergeCell ref="D12:E15"/>
    <mergeCell ref="F12:F17"/>
    <mergeCell ref="G12:G15"/>
    <mergeCell ref="H12:H15"/>
    <mergeCell ref="C3:H3"/>
    <mergeCell ref="C4:H4"/>
    <mergeCell ref="C5:H5"/>
    <mergeCell ref="C6:H6"/>
    <mergeCell ref="D7:E7"/>
    <mergeCell ref="C8:H8"/>
    <mergeCell ref="C9:C11"/>
    <mergeCell ref="D9:E11"/>
    <mergeCell ref="F9:F11"/>
    <mergeCell ref="G9:G11"/>
    <mergeCell ref="H9:H11"/>
  </mergeCells>
  <pageMargins left="0.25" right="0.25" top="0.17" bottom="0.17" header="0.17" footer="0.17"/>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31959-F4A9-468D-8252-DB418D82C2F7}">
  <dimension ref="B1:J42"/>
  <sheetViews>
    <sheetView topLeftCell="A36" zoomScaleNormal="100" workbookViewId="0">
      <selection activeCell="L41" sqref="L41"/>
    </sheetView>
  </sheetViews>
  <sheetFormatPr defaultColWidth="8.81640625" defaultRowHeight="14.5" x14ac:dyDescent="0.35"/>
  <cols>
    <col min="1" max="1" width="1.453125" customWidth="1"/>
    <col min="2" max="2" width="2" customWidth="1"/>
    <col min="3" max="3" width="45.453125" customWidth="1"/>
    <col min="4" max="4" width="50.453125" customWidth="1"/>
    <col min="5" max="5" width="2.453125" customWidth="1"/>
    <col min="6" max="6" width="1.453125" customWidth="1"/>
    <col min="9" max="9" width="30.54296875" customWidth="1"/>
    <col min="10" max="10" width="8.81640625" customWidth="1"/>
  </cols>
  <sheetData>
    <row r="1" spans="2:5" ht="15" thickBot="1" x14ac:dyDescent="0.4"/>
    <row r="2" spans="2:5" ht="15" thickBot="1" x14ac:dyDescent="0.4">
      <c r="B2" s="54"/>
      <c r="C2" s="25"/>
      <c r="D2" s="25"/>
      <c r="E2" s="26"/>
    </row>
    <row r="3" spans="2:5" ht="18" thickBot="1" x14ac:dyDescent="0.4">
      <c r="B3" s="55"/>
      <c r="C3" s="976" t="s">
        <v>240</v>
      </c>
      <c r="D3" s="977"/>
      <c r="E3" s="56"/>
    </row>
    <row r="4" spans="2:5" x14ac:dyDescent="0.35">
      <c r="B4" s="55"/>
      <c r="C4" s="463"/>
      <c r="D4" s="463"/>
      <c r="E4" s="56"/>
    </row>
    <row r="5" spans="2:5" ht="15" thickBot="1" x14ac:dyDescent="0.4">
      <c r="B5" s="55"/>
      <c r="C5" s="464" t="s">
        <v>269</v>
      </c>
      <c r="D5" s="463"/>
      <c r="E5" s="56"/>
    </row>
    <row r="6" spans="2:5" ht="15" thickBot="1" x14ac:dyDescent="0.4">
      <c r="B6" s="55"/>
      <c r="C6" s="465" t="s">
        <v>241</v>
      </c>
      <c r="D6" s="466" t="s">
        <v>242</v>
      </c>
      <c r="E6" s="56"/>
    </row>
    <row r="7" spans="2:5" ht="279.75" customHeight="1" thickBot="1" x14ac:dyDescent="0.4">
      <c r="B7" s="55"/>
      <c r="C7" s="467" t="s">
        <v>273</v>
      </c>
      <c r="D7" s="468" t="s">
        <v>1291</v>
      </c>
      <c r="E7" s="56"/>
    </row>
    <row r="8" spans="2:5" ht="348.75" customHeight="1" x14ac:dyDescent="0.35">
      <c r="B8" s="55"/>
      <c r="C8" s="978" t="s">
        <v>274</v>
      </c>
      <c r="D8" s="469" t="s">
        <v>1292</v>
      </c>
      <c r="E8" s="56"/>
    </row>
    <row r="9" spans="2:5" ht="168.75" customHeight="1" x14ac:dyDescent="0.35">
      <c r="B9" s="55"/>
      <c r="C9" s="979"/>
      <c r="D9" s="470" t="s">
        <v>1293</v>
      </c>
      <c r="E9" s="56"/>
    </row>
    <row r="10" spans="2:5" ht="327.75" customHeight="1" x14ac:dyDescent="0.35">
      <c r="B10" s="55"/>
      <c r="C10" s="979"/>
      <c r="D10" s="470" t="s">
        <v>1294</v>
      </c>
      <c r="E10" s="56"/>
    </row>
    <row r="11" spans="2:5" ht="309" customHeight="1" x14ac:dyDescent="0.35">
      <c r="B11" s="55"/>
      <c r="C11" s="979"/>
      <c r="D11" s="470" t="s">
        <v>1295</v>
      </c>
      <c r="E11" s="56"/>
    </row>
    <row r="12" spans="2:5" ht="409.5" customHeight="1" x14ac:dyDescent="0.35">
      <c r="B12" s="55"/>
      <c r="C12" s="979"/>
      <c r="D12" s="470" t="s">
        <v>1296</v>
      </c>
      <c r="E12" s="56"/>
    </row>
    <row r="13" spans="2:5" ht="360.75" customHeight="1" x14ac:dyDescent="0.35">
      <c r="B13" s="55"/>
      <c r="C13" s="979"/>
      <c r="D13" s="470" t="s">
        <v>1297</v>
      </c>
      <c r="E13" s="56"/>
    </row>
    <row r="14" spans="2:5" ht="405" customHeight="1" x14ac:dyDescent="0.35">
      <c r="B14" s="55"/>
      <c r="C14" s="979"/>
      <c r="D14" s="470" t="s">
        <v>1298</v>
      </c>
      <c r="E14" s="56"/>
    </row>
    <row r="15" spans="2:5" ht="399" customHeight="1" x14ac:dyDescent="0.35">
      <c r="B15" s="55"/>
      <c r="C15" s="979"/>
      <c r="D15" s="470" t="s">
        <v>1299</v>
      </c>
      <c r="E15" s="56"/>
    </row>
    <row r="16" spans="2:5" ht="409.5" customHeight="1" thickBot="1" x14ac:dyDescent="0.4">
      <c r="B16" s="55"/>
      <c r="C16" s="980"/>
      <c r="D16" s="471" t="s">
        <v>1300</v>
      </c>
      <c r="E16" s="56"/>
    </row>
    <row r="17" spans="2:10" ht="336" customHeight="1" thickBot="1" x14ac:dyDescent="0.4">
      <c r="B17" s="55"/>
      <c r="C17" s="472"/>
      <c r="D17" s="471" t="s">
        <v>1301</v>
      </c>
      <c r="E17" s="56"/>
    </row>
    <row r="18" spans="2:10" ht="363.75" customHeight="1" thickBot="1" x14ac:dyDescent="0.4">
      <c r="B18" s="55"/>
      <c r="C18" s="467" t="s">
        <v>1302</v>
      </c>
      <c r="D18" s="473" t="s">
        <v>1303</v>
      </c>
      <c r="E18" s="56"/>
    </row>
    <row r="19" spans="2:10" ht="169.5" customHeight="1" thickBot="1" x14ac:dyDescent="0.4">
      <c r="B19" s="55"/>
      <c r="C19" s="474" t="s">
        <v>712</v>
      </c>
      <c r="D19" s="475" t="s">
        <v>1304</v>
      </c>
      <c r="E19" s="56"/>
    </row>
    <row r="20" spans="2:10" ht="159" customHeight="1" thickBot="1" x14ac:dyDescent="0.4">
      <c r="B20" s="55"/>
      <c r="C20" s="474" t="s">
        <v>713</v>
      </c>
      <c r="D20" s="476" t="s">
        <v>1305</v>
      </c>
      <c r="E20" s="56"/>
    </row>
    <row r="21" spans="2:10" x14ac:dyDescent="0.35">
      <c r="B21" s="55"/>
      <c r="C21" s="463"/>
      <c r="D21" s="463"/>
      <c r="E21" s="56"/>
    </row>
    <row r="22" spans="2:10" ht="15" thickBot="1" x14ac:dyDescent="0.4">
      <c r="B22" s="55"/>
      <c r="C22" s="981" t="s">
        <v>270</v>
      </c>
      <c r="D22" s="981"/>
      <c r="E22" s="56"/>
    </row>
    <row r="23" spans="2:10" ht="15" thickBot="1" x14ac:dyDescent="0.4">
      <c r="B23" s="55"/>
      <c r="C23" s="477" t="s">
        <v>243</v>
      </c>
      <c r="D23" s="477" t="s">
        <v>242</v>
      </c>
      <c r="E23" s="56"/>
    </row>
    <row r="24" spans="2:10" ht="15" thickBot="1" x14ac:dyDescent="0.4">
      <c r="B24" s="55"/>
      <c r="C24" s="975" t="s">
        <v>271</v>
      </c>
      <c r="D24" s="975"/>
      <c r="E24" s="56"/>
    </row>
    <row r="25" spans="2:10" ht="70.5" thickBot="1" x14ac:dyDescent="0.4">
      <c r="B25" s="55"/>
      <c r="C25" s="467" t="s">
        <v>275</v>
      </c>
      <c r="D25" s="478" t="s">
        <v>1306</v>
      </c>
      <c r="E25" s="56"/>
      <c r="I25" s="129"/>
      <c r="J25" s="129"/>
    </row>
    <row r="26" spans="2:10" ht="213.75" customHeight="1" thickBot="1" x14ac:dyDescent="0.4">
      <c r="B26" s="55"/>
      <c r="C26" s="467" t="s">
        <v>276</v>
      </c>
      <c r="D26" s="478" t="s">
        <v>1307</v>
      </c>
      <c r="E26" s="56"/>
      <c r="I26" s="479"/>
    </row>
    <row r="27" spans="2:10" ht="15" thickBot="1" x14ac:dyDescent="0.4">
      <c r="B27" s="55"/>
      <c r="C27" s="982" t="s">
        <v>637</v>
      </c>
      <c r="D27" s="982"/>
      <c r="E27" s="56"/>
    </row>
    <row r="28" spans="2:10" ht="75.75" customHeight="1" thickBot="1" x14ac:dyDescent="0.4">
      <c r="B28" s="55"/>
      <c r="C28" s="480" t="s">
        <v>636</v>
      </c>
      <c r="D28" s="481" t="s">
        <v>1308</v>
      </c>
      <c r="E28" s="56"/>
      <c r="I28" s="479"/>
    </row>
    <row r="29" spans="2:10" ht="120.75" customHeight="1" thickBot="1" x14ac:dyDescent="0.4">
      <c r="B29" s="55"/>
      <c r="C29" s="480" t="s">
        <v>1309</v>
      </c>
      <c r="D29" s="481" t="s">
        <v>1308</v>
      </c>
      <c r="E29" s="56"/>
    </row>
    <row r="30" spans="2:10" ht="15" thickBot="1" x14ac:dyDescent="0.4">
      <c r="B30" s="55"/>
      <c r="C30" s="975" t="s">
        <v>272</v>
      </c>
      <c r="D30" s="975"/>
      <c r="E30" s="56"/>
    </row>
    <row r="31" spans="2:10" ht="322.5" customHeight="1" thickBot="1" x14ac:dyDescent="0.4">
      <c r="B31" s="55"/>
      <c r="C31" s="467" t="s">
        <v>277</v>
      </c>
      <c r="D31" s="478" t="s">
        <v>1310</v>
      </c>
      <c r="E31" s="56"/>
    </row>
    <row r="32" spans="2:10" ht="182.5" thickBot="1" x14ac:dyDescent="0.4">
      <c r="B32" s="55"/>
      <c r="C32" s="467" t="s">
        <v>268</v>
      </c>
      <c r="D32" s="478" t="s">
        <v>1307</v>
      </c>
      <c r="E32" s="56"/>
    </row>
    <row r="33" spans="2:5" ht="15" thickBot="1" x14ac:dyDescent="0.4">
      <c r="B33" s="55"/>
      <c r="C33" s="975" t="s">
        <v>244</v>
      </c>
      <c r="D33" s="975"/>
      <c r="E33" s="56"/>
    </row>
    <row r="34" spans="2:5" ht="28.5" thickBot="1" x14ac:dyDescent="0.4">
      <c r="B34" s="55"/>
      <c r="C34" s="482" t="s">
        <v>245</v>
      </c>
      <c r="D34" s="478" t="s">
        <v>1306</v>
      </c>
      <c r="E34" s="56"/>
    </row>
    <row r="35" spans="2:5" ht="70.5" thickBot="1" x14ac:dyDescent="0.4">
      <c r="B35" s="55"/>
      <c r="C35" s="482" t="s">
        <v>246</v>
      </c>
      <c r="D35" s="483" t="s">
        <v>1311</v>
      </c>
      <c r="E35" s="56"/>
    </row>
    <row r="36" spans="2:5" ht="32.25" customHeight="1" thickBot="1" x14ac:dyDescent="0.4">
      <c r="B36" s="55"/>
      <c r="C36" s="482" t="s">
        <v>247</v>
      </c>
      <c r="D36" s="478" t="s">
        <v>1306</v>
      </c>
      <c r="E36" s="56"/>
    </row>
    <row r="37" spans="2:5" ht="15" thickBot="1" x14ac:dyDescent="0.4">
      <c r="B37" s="55"/>
      <c r="C37" s="975" t="s">
        <v>248</v>
      </c>
      <c r="D37" s="975"/>
      <c r="E37" s="56"/>
    </row>
    <row r="38" spans="2:5" ht="96.75" customHeight="1" thickBot="1" x14ac:dyDescent="0.4">
      <c r="B38" s="55"/>
      <c r="C38" s="467" t="s">
        <v>278</v>
      </c>
      <c r="D38" s="478" t="s">
        <v>1312</v>
      </c>
      <c r="E38" s="56"/>
    </row>
    <row r="39" spans="2:5" ht="28.5" thickBot="1" x14ac:dyDescent="0.4">
      <c r="B39" s="55"/>
      <c r="C39" s="467" t="s">
        <v>279</v>
      </c>
      <c r="D39" s="478" t="s">
        <v>1306</v>
      </c>
      <c r="E39" s="56"/>
    </row>
    <row r="40" spans="2:5" ht="56.5" thickBot="1" x14ac:dyDescent="0.4">
      <c r="B40" s="55"/>
      <c r="C40" s="467" t="s">
        <v>249</v>
      </c>
      <c r="D40" s="478" t="s">
        <v>1313</v>
      </c>
      <c r="E40" s="56"/>
    </row>
    <row r="41" spans="2:5" ht="42.5" thickBot="1" x14ac:dyDescent="0.4">
      <c r="B41" s="55"/>
      <c r="C41" s="467" t="s">
        <v>280</v>
      </c>
      <c r="D41" s="478" t="s">
        <v>1306</v>
      </c>
      <c r="E41" s="56"/>
    </row>
    <row r="42" spans="2:5" ht="15" thickBot="1" x14ac:dyDescent="0.4">
      <c r="B42" s="71"/>
      <c r="C42" s="57"/>
      <c r="D42" s="57"/>
      <c r="E42" s="72"/>
    </row>
  </sheetData>
  <mergeCells count="8">
    <mergeCell ref="C33:D33"/>
    <mergeCell ref="C37:D37"/>
    <mergeCell ref="C3:D3"/>
    <mergeCell ref="C8:C16"/>
    <mergeCell ref="C22:D22"/>
    <mergeCell ref="C24:D24"/>
    <mergeCell ref="C27:D27"/>
    <mergeCell ref="C30:D30"/>
  </mergeCells>
  <pageMargins left="0.25" right="0.25" top="0.18" bottom="0.17" header="0.17" footer="0.17"/>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1424</ProjectId>
    <ReportingPeriod xmlns="dc9b7735-1e97-4a24-b7a2-47bf824ab39e" xsi:nil="true"/>
    <WBDocsDocURL xmlns="dc9b7735-1e97-4a24-b7a2-47bf824ab39e">http://wbdocsservices.worldbank.org/services?I4_SERVICE=VC&amp;I4_KEY=TF069013&amp;I4_DOCID=090224b087f99c35</WBDocsDocURL>
    <WBDocsDocURLPublicOnly xmlns="dc9b7735-1e97-4a24-b7a2-47bf824ab39e">http://pubdocs.worldbank.org/en/143681605026816077/1424-web-PPR2-of-23-October-2020.xlsx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330780D6-D0B6-427B-809F-7A2A40936DC3}"/>
</file>

<file path=customXml/itemProps2.xml><?xml version="1.0" encoding="utf-8"?>
<ds:datastoreItem xmlns:ds="http://schemas.openxmlformats.org/officeDocument/2006/customXml" ds:itemID="{1C73399B-E717-49E1-9939-349DC77A4187}"/>
</file>

<file path=customXml/itemProps3.xml><?xml version="1.0" encoding="utf-8"?>
<ds:datastoreItem xmlns:ds="http://schemas.openxmlformats.org/officeDocument/2006/customXml" ds:itemID="{92577D13-0AD7-44F8-9C9D-78D7AE103C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'Project Indicators'!_Toc493666279</vt:lpstr>
      <vt:lpstr>'Results Tracker'!incomelevel</vt:lpstr>
      <vt:lpstr>'Results Tracker'!info</vt:lpstr>
      <vt:lpstr>'Results Tracker'!overalleffect</vt:lpstr>
      <vt:lpstr>'Results Tracker'!physicalassets</vt:lpstr>
      <vt:lpstr>'Results Tracker'!quality</vt:lpstr>
      <vt:lpstr>'Results Tracker'!question</vt:lpstr>
      <vt:lpstr>'Results Tracker'!responses</vt:lpstr>
      <vt:lpstr>'Results Tracker'!state</vt:lpstr>
      <vt:lpstr>'Results Tracker'!type1</vt:lpstr>
      <vt:lpstr>'Results Tracker'!yesno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2019-07-02T21:11:44Z</cp:lastPrinted>
  <dcterms:created xsi:type="dcterms:W3CDTF">2010-11-30T14:15:01Z</dcterms:created>
  <dcterms:modified xsi:type="dcterms:W3CDTF">2020-11-10T16:45:29Z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