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externalLinks/externalLink1.xml" ContentType="application/vnd.openxmlformats-officedocument.spreadsheetml.externalLink+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xl/ctrlProps/ctrlProp70.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howInkAnnotation="0" autoCompressPictures="0" defaultThemeVersion="124226"/>
  <mc:AlternateContent xmlns:mc="http://schemas.openxmlformats.org/markup-compatibility/2006">
    <mc:Choice Requires="x15">
      <x15ac:absPath xmlns:x15ac="http://schemas.microsoft.com/office/spreadsheetml/2010/11/ac" url="P:\Adaptation Fund\Projects and Programs\Project reports\Namibia\Pilot Desalination Plant\1 PPR\"/>
    </mc:Choice>
  </mc:AlternateContent>
  <xr:revisionPtr revIDLastSave="0" documentId="8_{33C0BD91-3A45-45E6-853C-FD229C9827A4}" xr6:coauthVersionLast="41" xr6:coauthVersionMax="41" xr10:uidLastSave="{00000000-0000-0000-0000-000000000000}"/>
  <bookViews>
    <workbookView xWindow="3588" yWindow="624" windowWidth="17280" windowHeight="8916" firstSheet="1" activeTab="2" xr2:uid="{00000000-000D-0000-FFFF-FFFF00000000}"/>
  </bookViews>
  <sheets>
    <sheet name="Overview" sheetId="1" r:id="rId1"/>
    <sheet name="FinancialData" sheetId="2" r:id="rId2"/>
    <sheet name="Risk Assesment" sheetId="4" r:id="rId3"/>
    <sheet name="ESP Compliance" sheetId="12" r:id="rId4"/>
    <sheet name="GP Compliance" sheetId="6" r:id="rId5"/>
    <sheet name="ESP and GP Guidance notes" sheetId="14" r:id="rId6"/>
    <sheet name="Rating" sheetId="7" r:id="rId7"/>
    <sheet name="Project Indicators" sheetId="8" r:id="rId8"/>
    <sheet name="Lessons Learned" sheetId="9" r:id="rId9"/>
    <sheet name="Results Tracker" sheetId="10" r:id="rId10"/>
    <sheet name="Units for Indicators" sheetId="11" r:id="rId11"/>
  </sheets>
  <externalReferences>
    <externalReference r:id="rId12"/>
  </externalReferences>
  <definedNames>
    <definedName name="_Hlk488852377" localSheetId="2">'Risk Assesment'!#REF!</definedName>
    <definedName name="_Toc493666279" localSheetId="7">'Project Indicators'!$H$46</definedName>
    <definedName name="iincome" localSheetId="3">#REF!</definedName>
    <definedName name="iincome">#REF!</definedName>
    <definedName name="income" localSheetId="3">#REF!</definedName>
    <definedName name="income" localSheetId="9">#REF!</definedName>
    <definedName name="income">#REF!</definedName>
    <definedName name="incomelevel">'Results Tracker'!$E$143:$E$145</definedName>
    <definedName name="info">'Results Tracker'!$E$162:$E$164</definedName>
    <definedName name="Month">[1]Dropdowns!$G$2:$G$13</definedName>
    <definedName name="overalleffect">'Results Tracker'!$D$162:$D$164</definedName>
    <definedName name="physicalassets">'Results Tracker'!$J$162:$J$170</definedName>
    <definedName name="quality">'Results Tracker'!$B$153:$B$157</definedName>
    <definedName name="question">'Results Tracker'!$F$153:$F$155</definedName>
    <definedName name="responses">'Results Tracker'!$C$153:$C$157</definedName>
    <definedName name="state">'Results Tracker'!$I$157:$I$159</definedName>
    <definedName name="type1">'Results Tracker'!$G$153:$G$156</definedName>
    <definedName name="Year">[1]Dropdowns!$H$2:$H$36</definedName>
    <definedName name="yesno">'Results Tracker'!$E$149:$E$150</definedName>
    <definedName name="Z_8F0D285A_0224_4C31_92C2_6C61BAA6C63C_.wvu.Cols" localSheetId="0" hidden="1">Overview!$G:$O</definedName>
    <definedName name="Z_8F0D285A_0224_4C31_92C2_6C61BAA6C63C_.wvu.Rows" localSheetId="0" hidden="1">Overview!$8:$11</definedName>
    <definedName name="Z_8F0D285A_0224_4C31_92C2_6C61BAA6C63C_.wvu.Rows" localSheetId="9" hidden="1">'Results Tracker'!$34:$41,'Results Tracker'!$140:$328</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4" i="2" l="1"/>
  <c r="F113" i="2" l="1"/>
  <c r="F109" i="2"/>
  <c r="F106" i="2"/>
  <c r="F100" i="2"/>
  <c r="F95" i="2"/>
  <c r="F87" i="2"/>
  <c r="F83" i="2"/>
  <c r="F82" i="2" l="1"/>
  <c r="F58" i="2"/>
  <c r="F70" i="2"/>
  <c r="F17" i="2" s="1"/>
  <c r="F34" i="2" l="1"/>
  <c r="F123" i="2" l="1"/>
  <c r="F116" i="2"/>
  <c r="F129" i="2" l="1"/>
  <c r="F51" i="2"/>
  <c r="F38" i="2"/>
  <c r="F33" i="2" s="1"/>
  <c r="F76" i="2" s="1"/>
  <c r="F14" i="2" l="1"/>
  <c r="F13" i="2" s="1"/>
  <c r="F11" i="2" s="1"/>
</calcChain>
</file>

<file path=xl/sharedStrings.xml><?xml version="1.0" encoding="utf-8"?>
<sst xmlns="http://schemas.openxmlformats.org/spreadsheetml/2006/main" count="2298" uniqueCount="1277">
  <si>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</si>
  <si>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</si>
  <si>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</si>
  <si>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</si>
  <si>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</si>
  <si>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</si>
  <si>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</si>
  <si>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</si>
  <si>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</si>
  <si>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</si>
  <si>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</si>
  <si>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</si>
  <si>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</si>
  <si>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</si>
  <si>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</si>
  <si>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</si>
  <si>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</si>
  <si>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</si>
  <si>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</si>
  <si>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</si>
  <si>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</si>
  <si>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</si>
  <si>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</si>
  <si>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</si>
  <si>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</si>
  <si>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</si>
  <si>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</si>
  <si>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</si>
  <si>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</si>
  <si>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</si>
  <si>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</si>
  <si>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</si>
  <si>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</si>
  <si>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</si>
  <si>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</si>
  <si>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</si>
  <si>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</si>
  <si>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</si>
  <si>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</si>
  <si>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</si>
  <si>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</si>
  <si>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</si>
  <si>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</si>
  <si>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</si>
  <si>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</si>
  <si>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</si>
  <si>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</si>
  <si>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</si>
  <si>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</si>
  <si>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</si>
  <si>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</si>
  <si>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</si>
  <si>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</si>
  <si>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</si>
  <si>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</si>
  <si>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</si>
  <si>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</si>
  <si>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</si>
  <si>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</si>
  <si>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</si>
  <si>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</si>
  <si>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</si>
  <si>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</si>
  <si>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</si>
  <si>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</si>
  <si>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</si>
  <si>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</si>
  <si>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</si>
  <si>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</si>
  <si>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</si>
  <si>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</si>
  <si>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</si>
  <si>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</si>
  <si>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</si>
  <si>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</si>
  <si>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</si>
  <si>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</si>
  <si>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</si>
  <si>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</si>
  <si>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</si>
  <si>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</si>
  <si>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</si>
  <si>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</si>
  <si>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</si>
  <si>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</si>
  <si>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</si>
  <si>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</si>
  <si>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</si>
  <si>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</si>
  <si>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</si>
  <si>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</si>
  <si>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</si>
  <si>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</si>
  <si>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</si>
  <si>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</si>
  <si>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</si>
  <si>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</si>
  <si>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</si>
  <si>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</si>
  <si>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</si>
  <si>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</si>
  <si>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</si>
  <si>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</si>
  <si>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</si>
  <si>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</si>
  <si>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</si>
  <si>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</si>
  <si>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</si>
  <si>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</si>
  <si>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</si>
  <si>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</si>
  <si>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</si>
  <si>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</si>
  <si>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</si>
  <si>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</si>
  <si>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</si>
  <si>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</si>
  <si>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</si>
  <si>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</si>
  <si>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</si>
  <si>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</si>
  <si>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</si>
  <si>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</si>
  <si>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</si>
  <si>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</si>
  <si>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</si>
  <si>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</si>
  <si>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</si>
  <si>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</si>
  <si>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</si>
  <si>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</si>
  <si>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</si>
  <si>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</si>
  <si>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</si>
  <si>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</si>
  <si>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</si>
  <si>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</si>
  <si>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</si>
  <si>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</si>
  <si>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</si>
  <si>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</si>
  <si>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</si>
  <si>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</si>
  <si>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</si>
  <si>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</si>
  <si>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</si>
  <si>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</si>
  <si>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</si>
  <si>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</si>
  <si>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</si>
  <si>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</si>
  <si>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</si>
  <si>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</si>
  <si>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</si>
  <si>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</si>
  <si>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</si>
  <si>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</si>
  <si>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</si>
  <si>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</si>
  <si>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</si>
  <si>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</si>
  <si>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</si>
  <si>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</si>
  <si>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</si>
  <si>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</si>
  <si>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</si>
  <si>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</si>
  <si>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</si>
  <si>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</si>
  <si>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</si>
  <si>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</si>
  <si>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</si>
  <si>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</si>
  <si>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</si>
  <si>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</si>
  <si>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</si>
  <si>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</si>
  <si>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</si>
  <si>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</si>
  <si>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</si>
  <si>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</si>
  <si>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</si>
  <si>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</si>
  <si>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</si>
  <si>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</si>
  <si>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</si>
  <si>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</si>
  <si>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</si>
  <si>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</si>
  <si>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</si>
  <si>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</si>
  <si>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</si>
  <si>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</si>
  <si>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</si>
  <si>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</si>
  <si>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</si>
  <si>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</si>
  <si>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</si>
  <si>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</si>
  <si>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</si>
  <si>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</si>
  <si>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</si>
  <si>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</si>
  <si>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</si>
  <si>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</si>
  <si>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</si>
  <si>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</si>
  <si>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</si>
  <si>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</si>
  <si>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</si>
  <si>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</si>
  <si>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</si>
  <si>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</si>
  <si>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</si>
  <si>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</si>
  <si>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</si>
  <si>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</si>
  <si>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</si>
  <si>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</si>
  <si>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</si>
  <si>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</si>
  <si>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</si>
  <si>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</si>
  <si>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</si>
  <si>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</si>
  <si>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</si>
  <si>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</si>
  <si>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</si>
  <si>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</si>
  <si>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</si>
  <si>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</si>
  <si>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</si>
  <si>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</si>
  <si>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</si>
  <si>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</si>
  <si>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</si>
  <si>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</si>
  <si>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</si>
  <si>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</si>
  <si>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</si>
  <si>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</si>
  <si>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</si>
  <si>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</si>
  <si>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</si>
  <si>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</si>
  <si>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</si>
  <si>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</si>
  <si>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</si>
  <si>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</si>
  <si>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</si>
  <si>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</si>
  <si>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</si>
  <si>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</si>
  <si>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</si>
  <si>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</si>
  <si>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</si>
  <si>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</si>
  <si>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</si>
  <si>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</si>
  <si>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</si>
  <si>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</si>
  <si>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</si>
  <si>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</si>
  <si>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</si>
  <si>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</si>
  <si>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</si>
  <si>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</si>
  <si>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</si>
  <si>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</si>
  <si>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</si>
  <si>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</si>
  <si>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Terminal Evaluation Date:</t>
  </si>
  <si>
    <t>Other</t>
  </si>
  <si>
    <t>Target for Project End</t>
  </si>
  <si>
    <t>Period of Report (Dates)</t>
  </si>
  <si>
    <t>PLANNED EXPENDITURE SCHEDULE</t>
  </si>
  <si>
    <t xml:space="preserve">Results Tracker for Adaptation Fund (AF)  Projects    </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</si>
  <si>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</si>
  <si>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</si>
  <si>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</si>
  <si>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</si>
  <si>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</si>
  <si>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</si>
  <si>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</si>
  <si>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</si>
  <si>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</si>
  <si>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</si>
  <si>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</si>
  <si>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</si>
  <si>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</si>
  <si>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</si>
  <si>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</si>
  <si>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</si>
  <si>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</si>
  <si>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</si>
  <si>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</si>
  <si>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</si>
  <si>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</si>
  <si>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</si>
  <si>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</si>
  <si>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</si>
  <si>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</si>
  <si>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</si>
  <si>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</si>
  <si>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</si>
  <si>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</si>
  <si>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</si>
  <si>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</si>
  <si>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</si>
  <si>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</si>
  <si>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</si>
  <si>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</si>
  <si>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</si>
  <si>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</si>
  <si>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</si>
  <si>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</si>
  <si>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</si>
  <si>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</si>
  <si>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</si>
  <si>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</si>
  <si>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</si>
  <si>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</si>
  <si>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</si>
  <si>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</si>
  <si>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</si>
  <si>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</si>
  <si>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</si>
  <si>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</si>
  <si>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</si>
  <si>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</si>
  <si>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</si>
  <si>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</si>
  <si>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</si>
  <si>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</si>
  <si>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</si>
  <si>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</si>
  <si>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</si>
  <si>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</si>
  <si>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</si>
  <si>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</si>
  <si>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</si>
  <si>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</si>
  <si>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</si>
  <si>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</si>
  <si>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</si>
  <si>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</si>
  <si>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</si>
  <si>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</si>
  <si>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</si>
  <si>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</si>
  <si>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</si>
  <si>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</si>
  <si>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</si>
  <si>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</si>
  <si>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</si>
  <si>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</si>
  <si>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</si>
  <si>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</si>
  <si>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</si>
  <si>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</si>
  <si>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</si>
  <si>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</si>
  <si>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</si>
  <si>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</si>
  <si>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</si>
  <si>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</si>
  <si>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</si>
  <si>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</si>
  <si>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</si>
  <si>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</si>
  <si>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</si>
  <si>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</si>
  <si>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</si>
  <si>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</si>
  <si>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</si>
  <si>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</si>
  <si>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</si>
  <si>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</si>
  <si>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</si>
  <si>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</si>
  <si>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</si>
  <si>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</si>
  <si>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</si>
  <si>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</si>
  <si>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</si>
  <si>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</si>
  <si>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</si>
  <si>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</si>
  <si>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</si>
  <si>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</si>
  <si>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</si>
  <si>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</si>
  <si>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</si>
  <si>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</si>
  <si>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</si>
  <si>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</si>
  <si>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</si>
  <si>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</si>
  <si>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</si>
  <si>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</si>
  <si>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</si>
  <si>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</si>
  <si>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</si>
  <si>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</si>
  <si>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</si>
  <si>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</si>
  <si>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</si>
  <si>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</si>
  <si>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</si>
  <si>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</si>
  <si>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</si>
  <si>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</si>
  <si>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</si>
  <si>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</si>
  <si>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</si>
  <si>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</si>
  <si>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</si>
  <si>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</si>
  <si>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</si>
  <si>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</si>
  <si>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</si>
  <si>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</si>
  <si>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</si>
  <si>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</si>
  <si>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</si>
  <si>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</si>
  <si>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</si>
  <si>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</si>
  <si>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</si>
  <si>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</si>
  <si>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</si>
  <si>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</si>
  <si>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</si>
  <si>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</si>
  <si>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</si>
  <si>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</si>
  <si>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</si>
  <si>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</si>
  <si>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</si>
  <si>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</si>
  <si>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</si>
  <si>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</si>
  <si>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</si>
  <si>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</si>
  <si>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</si>
  <si>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</si>
  <si>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</si>
  <si>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</si>
  <si>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</si>
  <si>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</si>
  <si>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</si>
  <si>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</si>
  <si>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</si>
  <si>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</si>
  <si>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</si>
  <si>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</si>
  <si>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</si>
  <si>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</si>
  <si>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</si>
  <si>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</si>
  <si>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</si>
  <si>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</si>
  <si>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</si>
  <si>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</si>
  <si>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</si>
  <si>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</si>
  <si>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</si>
  <si>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</si>
  <si>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</si>
  <si>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</si>
  <si>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</si>
  <si>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</si>
  <si>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</si>
  <si>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</si>
  <si>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</si>
  <si>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</si>
  <si>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</si>
  <si>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</si>
  <si>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</si>
  <si>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</si>
  <si>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</si>
  <si>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</si>
  <si>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</si>
  <si>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</si>
  <si>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</si>
  <si>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</si>
  <si>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</si>
  <si>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</si>
  <si>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</si>
  <si>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</si>
  <si>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</si>
  <si>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</si>
  <si>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</si>
  <si>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</si>
  <si>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</si>
  <si>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</si>
  <si>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</si>
  <si>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</si>
  <si>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</si>
  <si>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</si>
  <si>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</si>
  <si>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</si>
  <si>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</si>
  <si>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</si>
  <si>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</si>
  <si>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</si>
  <si>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</si>
  <si>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</si>
  <si>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</si>
  <si>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</si>
  <si>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</si>
  <si>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</si>
  <si>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</si>
  <si>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</si>
  <si>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</si>
  <si>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</si>
  <si>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</si>
  <si>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</si>
  <si>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</si>
  <si>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</si>
  <si>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</si>
  <si>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</si>
  <si>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</si>
  <si>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</si>
  <si>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</si>
  <si>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</si>
  <si>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</si>
  <si>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</si>
  <si>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</si>
  <si>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</si>
  <si>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</si>
  <si>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</si>
  <si>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</si>
  <si>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</si>
  <si>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</si>
  <si>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</si>
  <si>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</si>
  <si>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</si>
  <si>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</si>
  <si>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</si>
  <si>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</si>
  <si>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</si>
  <si>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</si>
  <si>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</si>
  <si>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</si>
  <si>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</si>
  <si>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</si>
  <si>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</si>
  <si>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</si>
  <si>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</si>
  <si>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</si>
  <si>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</si>
  <si>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</si>
  <si>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</si>
  <si>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</si>
  <si>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</si>
  <si>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</si>
  <si>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</si>
  <si>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</si>
  <si>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</si>
  <si>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</si>
  <si>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</si>
  <si>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</si>
  <si>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</si>
  <si>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</si>
  <si>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</si>
  <si>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</si>
  <si>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</si>
  <si>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</si>
  <si>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</si>
  <si>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</si>
  <si>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</si>
  <si>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</si>
  <si>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</si>
  <si>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</si>
  <si>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</si>
  <si>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</si>
  <si>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</si>
  <si>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</si>
  <si>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</si>
  <si>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</si>
  <si>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</si>
  <si>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</si>
  <si>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</si>
  <si>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</si>
  <si>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</si>
  <si>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</si>
  <si>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</si>
  <si>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</si>
  <si>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</si>
  <si>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</si>
  <si>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</si>
  <si>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</si>
  <si>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</si>
  <si>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</si>
  <si>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</si>
  <si>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</si>
  <si>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</si>
  <si>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</si>
  <si>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</si>
  <si>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</si>
  <si>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</si>
  <si>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</si>
  <si>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</si>
  <si>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</si>
  <si>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</si>
  <si>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</si>
  <si>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</si>
  <si>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</si>
  <si>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</si>
  <si>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</si>
  <si>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</si>
  <si>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</si>
  <si>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</si>
  <si>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</si>
  <si>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</si>
  <si>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</si>
  <si>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</si>
  <si>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</si>
  <si>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</si>
  <si>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</si>
  <si>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</si>
  <si>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</si>
  <si>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</si>
  <si>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</si>
  <si>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</si>
  <si>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</si>
  <si>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</si>
  <si>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</si>
  <si>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</si>
  <si>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</si>
  <si>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</si>
  <si>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</si>
  <si>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</si>
  <si>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</si>
  <si>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</si>
  <si>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</si>
  <si>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</si>
  <si>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</si>
  <si>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</si>
  <si>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</si>
  <si>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</si>
  <si>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</si>
  <si>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</si>
  <si>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</si>
  <si>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</si>
  <si>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</si>
  <si>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</si>
  <si>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</si>
  <si>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</si>
  <si>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</si>
  <si>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</si>
  <si>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</si>
  <si>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</si>
  <si>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</si>
  <si>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</si>
  <si>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</si>
  <si>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</si>
  <si>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</si>
  <si>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</si>
  <si>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</si>
  <si>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</si>
  <si>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</si>
  <si>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</si>
  <si>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</si>
  <si>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</si>
  <si>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</si>
  <si>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</si>
  <si>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</si>
  <si>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</si>
  <si>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</si>
  <si>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</si>
  <si>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</si>
  <si>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</si>
  <si>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</si>
  <si>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Is the categorisation according to ESP standards still relevant?</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</si>
  <si>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</si>
  <si>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</si>
  <si>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</si>
  <si>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</si>
  <si>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</si>
  <si>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</si>
  <si>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</si>
  <si>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</si>
  <si>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</si>
  <si>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</si>
  <si>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</si>
  <si>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</si>
  <si>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</si>
  <si>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</si>
  <si>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</si>
  <si>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</si>
  <si>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</si>
  <si>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</si>
  <si>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</si>
  <si>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</si>
  <si>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</si>
  <si>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</si>
  <si>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</si>
  <si>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</si>
  <si>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</si>
  <si>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</si>
  <si>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</si>
  <si>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</si>
  <si>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</si>
  <si>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</si>
  <si>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</si>
  <si>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</si>
  <si>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</si>
  <si>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</si>
  <si>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</si>
  <si>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</si>
  <si>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</si>
  <si>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</si>
  <si>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</si>
  <si>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</si>
  <si>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</si>
  <si>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</si>
  <si>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</si>
  <si>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</si>
  <si>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</si>
  <si>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</si>
  <si>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</si>
  <si>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</si>
  <si>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</si>
  <si>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</si>
  <si>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</si>
  <si>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</si>
  <si>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Does the results framework include gender-responsive indictors broken down at the different levels (objective, outcome, output)?</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</si>
  <si>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</si>
  <si>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</si>
  <si>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</si>
  <si>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</si>
  <si>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</si>
  <si>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Was an initial gender assessment conducted during the preparation of the project/programme's first submission as a full proposal?</t>
  </si>
  <si>
    <t>Have the implementation arrangements at the EEs been effective during the reporting period?</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</si>
  <si>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</si>
  <si>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</si>
  <si>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</si>
  <si>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</si>
  <si>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</si>
  <si>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</si>
  <si>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</si>
  <si>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</si>
  <si>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</si>
  <si>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</si>
  <si>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</si>
  <si>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</si>
  <si>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</si>
  <si>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</si>
  <si>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</si>
  <si>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</si>
  <si>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</si>
  <si>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</si>
  <si>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</si>
  <si>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</si>
  <si>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</si>
  <si>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</si>
  <si>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</si>
  <si>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</si>
  <si>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</si>
  <si>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</si>
  <si>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</si>
  <si>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</si>
  <si>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</si>
  <si>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</si>
  <si>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</si>
  <si>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Project Activity Cost (A)</t>
  </si>
  <si>
    <t>AMOUNT
(US$)</t>
  </si>
  <si>
    <t>Comp 1: Develop desal plants</t>
  </si>
  <si>
    <t>Comp 2: Develop energy plants</t>
  </si>
  <si>
    <t>Comp 3: Test, commission, train</t>
  </si>
  <si>
    <t>Comp 6: Sensitise stakeholders</t>
  </si>
  <si>
    <t>Comp 5: Supply quality water</t>
  </si>
  <si>
    <t>1.2 Water treatment plants</t>
  </si>
  <si>
    <t>1.3 M&amp;E works</t>
  </si>
  <si>
    <t>2.1 Turbines</t>
  </si>
  <si>
    <t>2.2 Solar fields</t>
  </si>
  <si>
    <t>2.3 Battery banks</t>
  </si>
  <si>
    <t>2.4 Inverters &amp; BOS</t>
  </si>
  <si>
    <t>2.5 Electrical &amp; SCADA</t>
  </si>
  <si>
    <t>2.6 Civil: safety &amp; security</t>
  </si>
  <si>
    <t>Comp 7: Info &amp; knowledge</t>
  </si>
  <si>
    <t>Project Execution Cost (B)</t>
  </si>
  <si>
    <t>1. Management and supervision</t>
  </si>
  <si>
    <t>2. Data collection</t>
  </si>
  <si>
    <t>3. Progress meetings/reports</t>
  </si>
  <si>
    <t>4. Financials</t>
  </si>
  <si>
    <t>5. Site scientist/engineer</t>
  </si>
  <si>
    <t>6. Capacity building</t>
  </si>
  <si>
    <t>1.1  Civil works</t>
  </si>
  <si>
    <t>2.7 Professional fees</t>
  </si>
  <si>
    <t>1. Management</t>
  </si>
  <si>
    <t>2. Operations</t>
  </si>
  <si>
    <t>3. Office services and supplies</t>
  </si>
  <si>
    <t>4. Auditing and consulting</t>
  </si>
  <si>
    <t>5. Knowledge dissemination</t>
  </si>
  <si>
    <t>3.1 Test components and complete systems, etc.</t>
  </si>
  <si>
    <t>3.2 Provide specialized training to O&amp;M staff</t>
  </si>
  <si>
    <t>3.3 Produce training and maintenance manuals</t>
  </si>
  <si>
    <t>3.4 Involve tertiary institution students, etc.</t>
  </si>
  <si>
    <t>Comp 4: Piloting of plants</t>
  </si>
  <si>
    <t>4.1 Operate, maintain and improve the desalination plants</t>
  </si>
  <si>
    <t>4.2 Operate, maintain and improve the power plants</t>
  </si>
  <si>
    <t>4.3 Update the training, operations and maintenance manuals</t>
  </si>
  <si>
    <t>6.1 Public meetings to share information</t>
  </si>
  <si>
    <t>6.2 Information supply to school children</t>
  </si>
  <si>
    <t>5.1 Operate, maintain the plants</t>
  </si>
  <si>
    <t>5.2 Hand over infrastructure to NamWater to ensure continuation of water supply</t>
  </si>
  <si>
    <t>6.3  Impart knowledge and skills to community women</t>
  </si>
  <si>
    <t>7.1 Share project experience and lessons learnt</t>
  </si>
  <si>
    <t>7.2 Distribute technical information</t>
  </si>
  <si>
    <t>4.4 Collect technical and social information, etc.</t>
  </si>
  <si>
    <t>4.5 Inform beneficiaries of what plants do and the benefits to be achieved</t>
  </si>
  <si>
    <t>PROJECTED COST
(Project Year 2)</t>
  </si>
  <si>
    <t>n/a</t>
  </si>
  <si>
    <r>
      <rPr>
        <b/>
        <sz val="11"/>
        <color rgb="FF000000"/>
        <rFont val="Times New Roman"/>
        <family val="1"/>
      </rPr>
      <t>US$ 476 039</t>
    </r>
    <r>
      <rPr>
        <sz val="11"/>
        <color indexed="8"/>
        <rFont val="Times New Roman"/>
        <family val="1"/>
      </rPr>
      <t xml:space="preserve">
US$  472 622
US$     3 417</t>
    </r>
  </si>
  <si>
    <t>PROJECT (A+B+C)</t>
  </si>
  <si>
    <t>Financial information:  cumulative from project start to 31 July 2019</t>
  </si>
  <si>
    <t>Estimated cumulative total disbursement as of January 2018</t>
  </si>
  <si>
    <r>
      <t xml:space="preserve"> Reports
- </t>
    </r>
    <r>
      <rPr>
        <sz val="11"/>
        <color rgb="FF000000"/>
        <rFont val="Times New Roman"/>
        <family val="1"/>
      </rPr>
      <t xml:space="preserve"> Inception Workshop Report
-  Analysis of project inception and execution delays
-  Adaptation Fund questionnaire on project inception delays</t>
    </r>
    <r>
      <rPr>
        <b/>
        <sz val="11"/>
        <color rgb="FF000000"/>
        <rFont val="Times New Roman"/>
        <family val="1"/>
      </rPr>
      <t xml:space="preserve">
-  </t>
    </r>
    <r>
      <rPr>
        <sz val="11"/>
        <color rgb="FF000000"/>
        <rFont val="Times New Roman"/>
        <family val="1"/>
      </rPr>
      <t>Request for revised disbursement schedule</t>
    </r>
    <r>
      <rPr>
        <b/>
        <sz val="11"/>
        <color rgb="FF000000"/>
        <rFont val="Times New Roman"/>
        <family val="1"/>
      </rPr>
      <t xml:space="preserve">	
</t>
    </r>
    <r>
      <rPr>
        <sz val="11"/>
        <color rgb="FF000000"/>
        <rFont val="Times New Roman"/>
        <family val="1"/>
      </rPr>
      <t xml:space="preserve">-  Investment Income Report for January to March 2018
-  Investment Income Report for April 2018 to June 2018
-  Investment Income Report for July 2018 to September 2018
-  Investment Income Report for October to December 2018
-  Investment Income Report for January to March 2019
-  Investment Income Report for April 2018 to June 2019
-  Inception Report for engineering consulting services
-  Concept Design Report for plants at Grünau and Bethanie
-  Preliminary Design Report for plants at Grünau and Bethanie
-  Detail Design Report for plants at Grünau and Bethanie
</t>
    </r>
    <r>
      <rPr>
        <b/>
        <sz val="11"/>
        <color rgb="FF000000"/>
        <rFont val="Times New Roman"/>
        <family val="1"/>
      </rPr>
      <t xml:space="preserve">-  </t>
    </r>
    <r>
      <rPr>
        <sz val="11"/>
        <color rgb="FF000000"/>
        <rFont val="Times New Roman"/>
        <family val="1"/>
      </rPr>
      <t xml:space="preserve">Final Draft ESIA for Grünau
-  Final Draft ESMP for Grünau
-  Final Draft ESIA for Bethanie
-  Final Draft ESMP for Bethanie
</t>
    </r>
    <r>
      <rPr>
        <b/>
        <sz val="11"/>
        <color rgb="FF000000"/>
        <rFont val="Times New Roman"/>
        <family val="1"/>
      </rPr>
      <t>Documents</t>
    </r>
    <r>
      <rPr>
        <sz val="11"/>
        <color rgb="FF000000"/>
        <rFont val="Times New Roman"/>
        <family val="1"/>
      </rPr>
      <t xml:space="preserve">
-  Grant Agreement between DRFN and NamWater
-  Minutes of Planning and Preparation Meeting
-  Record of meeting to discuss investment of first tranche
-  Minutes of Inception Workshop
-  Prescribed NamWater external financial audits
-  DRFN comment on draft ToR for engineering consulting services
-  RFP for procurement of engineering consulting services</t>
    </r>
  </si>
  <si>
    <t xml:space="preserve"> -  Procurement Committee submission on engineering consulting services
-  Letter of award of tender for engineering consulting services
-  Minutes of Kick-off Meeting with engineering consultant   
-  Presentation on first engineering site visit
-  4 x Minutes of Progress Meetings with engineering consultant
-  RFP for construction of plant at Bethanie
-  RFP for construction of plant at Grünau
-  DRFN comment on draft ToR for environmental consulting services
-  RFP for procurement of environmental consulting services
-  Procurement Committee submission on environmental consulting services
-  Letter of award of tender for environmental consulting services
-  Minutes of Kick-off Meeting with environmental consultant
-  Minutes of Progress Meetings with environmental consultant
-  Minutes of meeting with environmental consultant on water costing and tariffs
-  ToR for Project Steering Committee
-  Minutes of Project Steering Committee Meeting
-  Results framework
-  Risk register
-  RFP for construction of Bethanie plant (Bidding documents -545 pp, BoQ – 29 Excel sheets, Drawings – 86 pp)
-  RFP for construction of Grünau plant
-  Advertisement of construction tenders
-  Disbursement requests from NamWater
-   Invoices from NamWater
-  Quarterly project cost reports
-  Control and record sheet (budget and expenditure)</t>
  </si>
  <si>
    <t>Bethanie</t>
  </si>
  <si>
    <t>1 August 2018-31 July 2019</t>
  </si>
  <si>
    <t xml:space="preserve">Namibia relies heavily on groundwater for the supply of water, and the predicted increase in both temperature and rainfall variability due to climate change will increase this reliance. However, in many areas the dissolved solids content of the locally available groundwater exceeds the approved threshold for human consumption. Decreased aquifer recharge due to periods of lower rainfall caused by climate change is likely to cause an increase in total dissolved solids in groundwater, which will exacerbate the water quality situation.
Pumping water over long distances from other water sources is not a feasible option for supplying small communities with good quality water. An alternative is to improve the quality of locally abstracted groundwater by applying treatment techniques. These techniques require energy in the form of electricity, but many of the small communities are not coupled to the national electricity grid. It is also considered that the energy needs for treatment should be met by sustainable and environmentally sound resources.
</t>
  </si>
  <si>
    <t>The aim of the proposed project is thus to pilot the treatment by reverse osmosis (RO) of poor quality local groundwater to a level that complies with the national standards for drinking water, using sun and wind energy to power the process. Execution of the project will yield a wide range of information and knowledge on both technical and social aspects of establishing and operating such treatment and power plants. The acquired information, knowledge and skills will then be communicated to stakeholders in the water supply sector in order that the applied technology could be mainstreamed and replicated elsewhere in the country.
The project will result in improved resilience of vulnerable communities and groups to climate change impact, specifically to a decrease in chemical water quality of existing groundwater sources. In addition to providing benefits to vulnerable communities in the target areas, the project will also serve to increase the capacity of government agencies to integrate climate change adaptation considerations into water supply planning and policy processes. 
It is considered essential to pilot two plants in a rural setting, where the water demand of the communities differs by an order of magnitude. This would allow the opportunity to establish how plant size affected aspects such as operation, management and maintenance requirements, the unit cost of water produced, the involvement of beneficiaries; and the interest of stakeholders. The two selected project sites are at Grünau settlement and at Bethanie village, both located in the far south of the country.</t>
  </si>
  <si>
    <t>Desert Research Foundation of Namibia (DRFN)</t>
  </si>
  <si>
    <t>Republic of Namibia</t>
  </si>
  <si>
    <t>1. Bethanie Village, //Karas Region (Southern Namibia)
2. Grünau Settlement, //Karas Region (Southern Namibia)</t>
  </si>
  <si>
    <t xml:space="preserve"> 10-13 October 2017 during 30th Adaptation Fund Board Meeting</t>
  </si>
  <si>
    <t>www.drfn.org.na</t>
  </si>
  <si>
    <t>tnghitila@yahoo.com</t>
  </si>
  <si>
    <t>martin.schneider@drfn.org.na</t>
  </si>
  <si>
    <t>Environmental Impact Assessment (EIA) to be completed before start of construction.</t>
  </si>
  <si>
    <t>The cost of water supply at the two project sites will significantly increase. Inconsiderate upward adjustment of tariffs may make water unaffordable.</t>
  </si>
  <si>
    <t>1. Obtain an undertaking from the EE that during project execution tariffs will remain unchanged, except for normal inflationary adjustment.
2.Sensitise the EE on the need for post-project tariffs to remain affordable by means of adequate subsidisation.</t>
  </si>
  <si>
    <t>No USPs</t>
  </si>
  <si>
    <t>None received during the reporting period</t>
  </si>
  <si>
    <t>N/A</t>
  </si>
  <si>
    <r>
      <t>PILOT RURAL DESALINATION PLANTS USING RENEWABLE POWER AND MEMBRANE TECHNOLOGY AT BETHANIE AND  GR</t>
    </r>
    <r>
      <rPr>
        <sz val="11"/>
        <color rgb="FF000000"/>
        <rFont val="Calibri"/>
        <family val="2"/>
      </rPr>
      <t>Ü</t>
    </r>
    <r>
      <rPr>
        <sz val="11"/>
        <color rgb="FF000000"/>
        <rFont val="Times New Roman"/>
        <family val="1"/>
      </rPr>
      <t>NAU, //KARAS REGION, NAMIBIA</t>
    </r>
  </si>
  <si>
    <t xml:space="preserve">	NAM/NIE/Water/2015/1</t>
  </si>
  <si>
    <t>Not planned - project duration 4 years</t>
  </si>
  <si>
    <t>likandor@namwater.com.na</t>
  </si>
  <si>
    <t>Critical Risks Affecting Progress and/or Successful Project Completion (Not identified at project design)</t>
  </si>
  <si>
    <t>Identify Risks with a 50% or &gt; likelihood of affecting progress or successful completion of project</t>
  </si>
  <si>
    <t>Steps Identified/Executed to Mitigate Risk</t>
  </si>
  <si>
    <t>When the Water Resources Management Act comes into force, the Village Council will be prohibited to provide their own poor quality water.
No steps currently required.</t>
  </si>
  <si>
    <t>All mitigation steps for the risks identified above and scheduled for execution in Project Year 1 have been executed. All mitigation measures undertaken have been successful in reducing the relevant risks.</t>
  </si>
  <si>
    <t>Ineffective Financial Management Systems</t>
  </si>
  <si>
    <t>Fluctuations in exchange rate (USD: NAD) which could affect the funding available for implementation and lead to budgetary constraints.</t>
  </si>
  <si>
    <t>Failure to involve adequate representation of vulnerable communities, particularly women, and therefore failure to create ownership of the project at the community level at project sites.</t>
  </si>
  <si>
    <t xml:space="preserve">The NIE requested the EE to implement the public consultation/communication programme and the appointment of the Programme Public Relations Coordinator and the Gender and Social Expert as respectively proposed in the original project proposal (Environmental and Social Management Plan for Bethanie, Annexure 4, page 106) and in Table 38 on page 105. </t>
  </si>
  <si>
    <t xml:space="preserve">During the project the NIE will monitor tariff adjustments for bulk and distribution water supply. Should unrealistic increases be imposed, the NIE will engage the relevant authorities. </t>
  </si>
  <si>
    <t>No threats were identified after final design.</t>
  </si>
  <si>
    <t>Final design and EIA indicated that the project will not cause any harm to biological diversity.</t>
  </si>
  <si>
    <t>Possible leakage of brine into soil</t>
  </si>
  <si>
    <t xml:space="preserve">The final design provides for construction of  sealed evaporation ponds to prevent leakage. Plan and implement a robust monitoring schedule to identify potential leakages from ponds and pipes.  </t>
  </si>
  <si>
    <t>Indicator =Number of leaks.
Target = None.</t>
  </si>
  <si>
    <t>No baseline</t>
  </si>
  <si>
    <t xml:space="preserve">The final design provides for construction of  sealed evaporation ponds to prevent leakage. </t>
  </si>
  <si>
    <t>Comply with applicable environmental and health legislation</t>
  </si>
  <si>
    <t>Possible temporary contamination of soil above groundwater level.</t>
  </si>
  <si>
    <t>Yes (Refer to worksheet Risk Assessment)</t>
  </si>
  <si>
    <t>As outlined in the worksheet Risk Assessment</t>
  </si>
  <si>
    <t xml:space="preserve">1. Contractual agreement between the NIE and the EE stipulates that:
"Where the environmental, social and gender assessment identifies environmental, social or gender risks, produce an environmental and social management plan that accompanies the assessment and that identifies those measures necessary to avoid, minimise, or mitigate the potential environmental, social and gender risks"
2. Project activities 3.4 and 4.5 indicate the requirement for gender balance
3. DRFN's ESP&amp;G policy/manual has been made publicly available on its website
4. The NIE requested the EE to implement the public consultation/communication programme and the appointment of the Programme Public Relations Coordinator and the Gender and Social Expert as respectively proposed in the original project proposal (Environmental and Social Management Plan for Bethanie, Annexure 4, page 106) and in Table 38 on page 105. </t>
  </si>
  <si>
    <t>Key Milestones</t>
  </si>
  <si>
    <t>Scheduling</t>
  </si>
  <si>
    <t>AF-DRFN Grant Agreement</t>
  </si>
  <si>
    <t>Completed 15 January 2018</t>
  </si>
  <si>
    <t>HS</t>
  </si>
  <si>
    <t>Proposed DRFN-NamWater Grant Agreement</t>
  </si>
  <si>
    <t>Completed 30 January 2018</t>
  </si>
  <si>
    <t>Signed DRFN-NamWater Grant Agreement</t>
  </si>
  <si>
    <t>Completed 23 May 2018</t>
  </si>
  <si>
    <t>Investment of Tranche 1</t>
  </si>
  <si>
    <t>Project preparation meetings with NamWater</t>
  </si>
  <si>
    <t>Inception meeting/start of project</t>
  </si>
  <si>
    <t>End March 2018</t>
  </si>
  <si>
    <t>End August 2018</t>
  </si>
  <si>
    <t>Submission of Project Inception Report to AF</t>
  </si>
  <si>
    <t>Submitted 16 August 2018</t>
  </si>
  <si>
    <t>Approved 7 January 2019</t>
  </si>
  <si>
    <t>Not scheduled</t>
  </si>
  <si>
    <t>Dr Martin B Schneider</t>
  </si>
  <si>
    <t>Monitoring and control of project execution</t>
  </si>
  <si>
    <t>Continuous</t>
  </si>
  <si>
    <t>Ongoing</t>
  </si>
  <si>
    <t>Obtain approval from AF for revised execution and disbursement schedule</t>
  </si>
  <si>
    <t>NIE rating</t>
  </si>
  <si>
    <t>EE rating</t>
  </si>
  <si>
    <t>Appointment of engineering consultant</t>
  </si>
  <si>
    <t>Appointment of environmental engineering consultant</t>
  </si>
  <si>
    <t>Concept design of plants</t>
  </si>
  <si>
    <t>Preliminary design of plants</t>
  </si>
  <si>
    <t>Detail design of plants</t>
  </si>
  <si>
    <t>Draft ESIA for plants</t>
  </si>
  <si>
    <t>Draft ESMP for plants</t>
  </si>
  <si>
    <t>Compilation and issue of RFP for plant construction</t>
  </si>
  <si>
    <t xml:space="preserve">Based on 1 to 4 below, overall project execution is rated as Satisfactory.
1. Due to the nature of the project, no targets to be achieved in terms of the results framework arise in Project Year 1. 
2. Critical risks are listed and described in the worksheet Risk Assessment.
3. No MTR carried out - this is PPR1
4. The overall rating is S.
</t>
  </si>
  <si>
    <t>Objective 1: Acquire knowledge and skills on how to effectively and efficiently desalinate poor quality groundwater on a small scale using RO technology and hybrid renewable energy technology that can be applied to improve the resilience of rural communities against climate change</t>
  </si>
  <si>
    <t>Objective 2: Positively impact the lives of vulnerable individuals and communities at two project sites, by supplying good quality water, raising awareness of the effects of climate change, promoting judicious use of water and explaining the need for water tariffs.</t>
  </si>
  <si>
    <t>Objective 3: Communicate the acquired knowledge and skills to stakeholders in the water sector and thereby promote the mainstreaming of such small-scale desalination technology and systems in the country.</t>
  </si>
  <si>
    <r>
      <rPr>
        <b/>
        <sz val="11"/>
        <color rgb="FF000000"/>
        <rFont val="Times New Roman"/>
        <family val="1"/>
      </rPr>
      <t>Outcome 1:</t>
    </r>
    <r>
      <rPr>
        <sz val="11"/>
        <color indexed="8"/>
        <rFont val="Times New Roman"/>
        <family val="1"/>
      </rPr>
      <t xml:space="preserve">
Knowledge of the design, construction and installation of small desalination plants using RO technology.</t>
    </r>
  </si>
  <si>
    <r>
      <rPr>
        <b/>
        <sz val="11"/>
        <color rgb="FF000000"/>
        <rFont val="Times New Roman"/>
        <family val="1"/>
      </rPr>
      <t>Outcome 2:</t>
    </r>
    <r>
      <rPr>
        <sz val="11"/>
        <color indexed="8"/>
        <rFont val="Times New Roman"/>
        <family val="1"/>
      </rPr>
      <t xml:space="preserve">
Knowledge of the design, construction and installation of hybrid renewable energy plants to power small desalination plants.</t>
    </r>
  </si>
  <si>
    <r>
      <rPr>
        <b/>
        <sz val="11"/>
        <color rgb="FF000000"/>
        <rFont val="Times New Roman"/>
        <family val="1"/>
      </rPr>
      <t>Baseline 2:</t>
    </r>
    <r>
      <rPr>
        <sz val="11"/>
        <color indexed="8"/>
        <rFont val="Times New Roman"/>
        <family val="1"/>
      </rPr>
      <t xml:space="preserve">
The existing NamWater knowledge relates to application of photovoltaics for powering communication equipment and borehole pumps.</t>
    </r>
  </si>
  <si>
    <r>
      <rPr>
        <b/>
        <sz val="11"/>
        <color rgb="FF000000"/>
        <rFont val="Times New Roman"/>
        <family val="1"/>
      </rPr>
      <t>Indicator 3.1:</t>
    </r>
    <r>
      <rPr>
        <sz val="11"/>
        <color indexed="8"/>
        <rFont val="Times New Roman"/>
        <family val="1"/>
      </rPr>
      <t xml:space="preserve">
Sufficient knowledge to commission the small-scale RO desalination plants powered by hybrid renewable energy (sun/wind) systems referred to in Indicator 1.1 above and to execute a reliability run of 3 months after commissioning.</t>
    </r>
  </si>
  <si>
    <r>
      <rPr>
        <b/>
        <sz val="11"/>
        <color rgb="FF000000"/>
        <rFont val="Times New Roman"/>
        <family val="1"/>
      </rPr>
      <t>Baseline 3:</t>
    </r>
    <r>
      <rPr>
        <sz val="11"/>
        <color indexed="8"/>
        <rFont val="Times New Roman"/>
        <family val="1"/>
      </rPr>
      <t xml:space="preserve">
The existing NamWater knowledge relates to experimental micro-plants using RO technology.</t>
    </r>
  </si>
  <si>
    <r>
      <rPr>
        <b/>
        <sz val="11"/>
        <color rgb="FF000000"/>
        <rFont val="Times New Roman"/>
        <family val="1"/>
      </rPr>
      <t>Indicator 3.2:</t>
    </r>
    <r>
      <rPr>
        <sz val="11"/>
        <color indexed="8"/>
        <rFont val="Times New Roman"/>
        <family val="1"/>
      </rPr>
      <t xml:space="preserve">
Trained operations and maintenance staff.</t>
    </r>
  </si>
  <si>
    <r>
      <rPr>
        <b/>
        <sz val="11"/>
        <color rgb="FF000000"/>
        <rFont val="Times New Roman"/>
        <family val="1"/>
      </rPr>
      <t>Outcome 3:</t>
    </r>
    <r>
      <rPr>
        <sz val="11"/>
        <color indexed="8"/>
        <rFont val="Times New Roman"/>
        <family val="1"/>
      </rPr>
      <t xml:space="preserve">
Knowledge and understanding of operating the plants and of adjusting the treatment train to achieve required quality of water.</t>
    </r>
  </si>
  <si>
    <r>
      <rPr>
        <b/>
        <sz val="11"/>
        <color rgb="FF000000"/>
        <rFont val="Times New Roman"/>
        <family val="1"/>
      </rPr>
      <t>Baseline 4.1:</t>
    </r>
    <r>
      <rPr>
        <sz val="11"/>
        <color indexed="8"/>
        <rFont val="Times New Roman"/>
        <family val="1"/>
      </rPr>
      <t xml:space="preserve">
The existing NamWater knowledge relates to experimental micro-plants using RO technology. No similar or comparable plants exist.
Water presently supplied does not comply with the Namibian quality standards for drinking water.</t>
    </r>
  </si>
  <si>
    <r>
      <rPr>
        <b/>
        <sz val="11"/>
        <color rgb="FF000000"/>
        <rFont val="Times New Roman"/>
        <family val="1"/>
      </rPr>
      <t>Outcome 4.2:</t>
    </r>
    <r>
      <rPr>
        <sz val="11"/>
        <color indexed="8"/>
        <rFont val="Times New Roman"/>
        <family val="1"/>
      </rPr>
      <t xml:space="preserve">
Information on the cost of bulk water supply from the two project plants.</t>
    </r>
  </si>
  <si>
    <r>
      <rPr>
        <b/>
        <sz val="11"/>
        <color rgb="FF000000"/>
        <rFont val="Times New Roman"/>
        <family val="1"/>
      </rPr>
      <t>Indicator 4.2:</t>
    </r>
    <r>
      <rPr>
        <sz val="11"/>
        <color indexed="8"/>
        <rFont val="Times New Roman"/>
        <family val="1"/>
      </rPr>
      <t xml:space="preserve">
Calculated cost of bulk water supplied, based on capital, operational and maintenance cost, broken down to the level of RO plants, power plants and existing infrastructure.</t>
    </r>
  </si>
  <si>
    <r>
      <rPr>
        <b/>
        <sz val="11"/>
        <color rgb="FF000000"/>
        <rFont val="Times New Roman"/>
        <family val="1"/>
      </rPr>
      <t>Baseline 4.2:</t>
    </r>
    <r>
      <rPr>
        <sz val="11"/>
        <color indexed="8"/>
        <rFont val="Times New Roman"/>
        <family val="1"/>
      </rPr>
      <t xml:space="preserve">
No desalinated water is currently supplied at the two sites, thus there is no baseline. </t>
    </r>
  </si>
  <si>
    <r>
      <rPr>
        <b/>
        <sz val="11"/>
        <color rgb="FF000000"/>
        <rFont val="Times New Roman"/>
        <family val="1"/>
      </rPr>
      <t>Outcome 4.3:</t>
    </r>
    <r>
      <rPr>
        <sz val="11"/>
        <color indexed="8"/>
        <rFont val="Times New Roman"/>
        <family val="1"/>
      </rPr>
      <t xml:space="preserve">
 Information on the technical and financial feasibility and viability of small-scale RO desalination plants powered by hybrid renewable energy (sun/wind) systems.</t>
    </r>
  </si>
  <si>
    <r>
      <rPr>
        <b/>
        <sz val="11"/>
        <color rgb="FF000000"/>
        <rFont val="Times New Roman"/>
        <family val="1"/>
      </rPr>
      <t>Baseline 4.3</t>
    </r>
    <r>
      <rPr>
        <sz val="11"/>
        <color indexed="8"/>
        <rFont val="Times New Roman"/>
        <family val="1"/>
      </rPr>
      <t xml:space="preserve">
The existing NamWater information relates to experimental micro-plants using RO technology. No similar or comparable plants exist.</t>
    </r>
  </si>
  <si>
    <r>
      <rPr>
        <b/>
        <sz val="11"/>
        <color rgb="FF000000"/>
        <rFont val="Times New Roman"/>
        <family val="1"/>
      </rPr>
      <t>Target 4.3:</t>
    </r>
    <r>
      <rPr>
        <sz val="11"/>
        <color indexed="8"/>
        <rFont val="Times New Roman"/>
        <family val="1"/>
      </rPr>
      <t xml:space="preserve">
A comprehensive report describing the technical and financial feasibility and viability of small-scale RO desalination plants powered by hybrid renewable energy (sun/wind) systems.</t>
    </r>
  </si>
  <si>
    <r>
      <rPr>
        <b/>
        <sz val="11"/>
        <color rgb="FF000000"/>
        <rFont val="Times New Roman"/>
        <family val="1"/>
      </rPr>
      <t>Outcome 4.4:</t>
    </r>
    <r>
      <rPr>
        <sz val="11"/>
        <color indexed="8"/>
        <rFont val="Times New Roman"/>
        <family val="1"/>
      </rPr>
      <t xml:space="preserve">
Greater awareness among students of increasing climate change resilience through desalination and renewable energy.</t>
    </r>
  </si>
  <si>
    <r>
      <rPr>
        <b/>
        <sz val="11"/>
        <color rgb="FF000000"/>
        <rFont val="Times New Roman"/>
        <family val="1"/>
      </rPr>
      <t>Indicator 4.4:</t>
    </r>
    <r>
      <rPr>
        <sz val="11"/>
        <color indexed="8"/>
        <rFont val="Times New Roman"/>
        <family val="1"/>
      </rPr>
      <t xml:space="preserve">
Number of tertiary social and environmental students who went on site visits, were involved in surveys and who became aware of and understand the objectives of the project, the principles of desalination, renewable energy, and the associated social effects on the beneficiaries. </t>
    </r>
  </si>
  <si>
    <r>
      <rPr>
        <b/>
        <sz val="11"/>
        <color rgb="FF000000"/>
        <rFont val="Times New Roman"/>
        <family val="1"/>
      </rPr>
      <t>Baseline 4.4:</t>
    </r>
    <r>
      <rPr>
        <sz val="11"/>
        <color indexed="8"/>
        <rFont val="Times New Roman"/>
        <family val="1"/>
      </rPr>
      <t xml:space="preserve">
No awareness based on practical exposure.</t>
    </r>
  </si>
  <si>
    <r>
      <rPr>
        <b/>
        <sz val="11"/>
        <color rgb="FF000000"/>
        <rFont val="Times New Roman"/>
        <family val="1"/>
      </rPr>
      <t>Outcome 5:</t>
    </r>
    <r>
      <rPr>
        <sz val="11"/>
        <color indexed="8"/>
        <rFont val="Times New Roman"/>
        <family val="1"/>
      </rPr>
      <t xml:space="preserve">
 Improvement in health of the beneficiaries.</t>
    </r>
  </si>
  <si>
    <r>
      <rPr>
        <b/>
        <sz val="11"/>
        <color rgb="FF000000"/>
        <rFont val="Times New Roman"/>
        <family val="1"/>
      </rPr>
      <t>Outcome 6:</t>
    </r>
    <r>
      <rPr>
        <sz val="11"/>
        <color indexed="8"/>
        <rFont val="Times New Roman"/>
        <family val="1"/>
      </rPr>
      <t xml:space="preserve">
Awareness by beneficiaries of climate change effects, understanding of the project intervention, acceptance of responsibility to use water judiciously, and the need to pay water tariffs.</t>
    </r>
  </si>
  <si>
    <r>
      <rPr>
        <b/>
        <sz val="11"/>
        <color rgb="FF000000"/>
        <rFont val="Times New Roman"/>
        <family val="1"/>
      </rPr>
      <t>Indicator 6.1:</t>
    </r>
    <r>
      <rPr>
        <sz val="11"/>
        <color indexed="8"/>
        <rFont val="Times New Roman"/>
        <family val="1"/>
      </rPr>
      <t xml:space="preserve">
Percentage of school learners and teachers at Bethanie and Grünau reached by means of visits to schools to create awareness of climate change effects and the project intervention, and to convey the need use water judiciously and why water tariffs are necessary.</t>
    </r>
  </si>
  <si>
    <r>
      <rPr>
        <b/>
        <sz val="11"/>
        <color rgb="FF000000"/>
        <rFont val="Times New Roman"/>
        <family val="1"/>
      </rPr>
      <t>Baseline 6.1:</t>
    </r>
    <r>
      <rPr>
        <sz val="11"/>
        <color indexed="8"/>
        <rFont val="Times New Roman"/>
        <family val="1"/>
      </rPr>
      <t xml:space="preserve">
Social stakeholder consultations and engagements were held at Bethanie and Grünau during project formulation; 1 each with officials and general public at each of the project sites. Schools were not visited.</t>
    </r>
  </si>
  <si>
    <r>
      <rPr>
        <b/>
        <sz val="11"/>
        <color rgb="FF000000"/>
        <rFont val="Times New Roman"/>
        <family val="1"/>
      </rPr>
      <t>Indicator 6.2:</t>
    </r>
    <r>
      <rPr>
        <sz val="11"/>
        <color indexed="8"/>
        <rFont val="Times New Roman"/>
        <family val="1"/>
      </rPr>
      <t xml:space="preserve">
Number of interactive public meetings at Bethanie and Grünau to create awareness by beneficiaries of climate change effects, an understanding of the project intervention, acceptance of responsibility to use water judiciously, and the need to pay water tariffs.</t>
    </r>
  </si>
  <si>
    <r>
      <rPr>
        <b/>
        <sz val="11"/>
        <color rgb="FF000000"/>
        <rFont val="Times New Roman"/>
        <family val="1"/>
      </rPr>
      <t>Progress 6.2:</t>
    </r>
    <r>
      <rPr>
        <sz val="11"/>
        <color indexed="8"/>
        <rFont val="Times New Roman"/>
        <family val="1"/>
      </rPr>
      <t xml:space="preserve">
Two meetings held before construction - 10 June and 22 July 2019. These are in addition to the target meetings.</t>
    </r>
  </si>
  <si>
    <r>
      <rPr>
        <b/>
        <sz val="11"/>
        <color rgb="FF000000"/>
        <rFont val="Times New Roman"/>
        <family val="1"/>
      </rPr>
      <t>Progress 6.3:</t>
    </r>
    <r>
      <rPr>
        <sz val="11"/>
        <color indexed="8"/>
        <rFont val="Times New Roman"/>
        <family val="1"/>
      </rPr>
      <t xml:space="preserve">
Two meetings held before construction - 11 June and 23 July 2019. These are in addition to the target meetings.</t>
    </r>
  </si>
  <si>
    <r>
      <rPr>
        <b/>
        <sz val="11"/>
        <color rgb="FF000000"/>
        <rFont val="Times New Roman"/>
        <family val="1"/>
      </rPr>
      <t>Progress 6.4:</t>
    </r>
    <r>
      <rPr>
        <sz val="11"/>
        <color indexed="8"/>
        <rFont val="Times New Roman"/>
        <family val="1"/>
      </rPr>
      <t xml:space="preserve">
No progress - scheduled early in Project Year 2.</t>
    </r>
  </si>
  <si>
    <r>
      <rPr>
        <b/>
        <sz val="11"/>
        <color rgb="FF000000"/>
        <rFont val="Times New Roman"/>
        <family val="1"/>
      </rPr>
      <t>Outcome 7:</t>
    </r>
    <r>
      <rPr>
        <sz val="11"/>
        <color indexed="8"/>
        <rFont val="Times New Roman"/>
        <family val="1"/>
      </rPr>
      <t xml:space="preserve">
 Stakeholders at regional and national level who are informed of the project results, including the viability and feasibility of small-scale desalination plants powered by hybrid renewable energy as an alternative to importing good quality water over long distances.</t>
    </r>
  </si>
  <si>
    <r>
      <rPr>
        <b/>
        <sz val="11"/>
        <color rgb="FF000000"/>
        <rFont val="Times New Roman"/>
        <family val="1"/>
      </rPr>
      <t>Baseline 7:</t>
    </r>
    <r>
      <rPr>
        <sz val="11"/>
        <color indexed="8"/>
        <rFont val="Times New Roman"/>
        <family val="1"/>
      </rPr>
      <t xml:space="preserve">
No project results are available prior to the start of project execution.</t>
    </r>
  </si>
  <si>
    <r>
      <rPr>
        <b/>
        <sz val="11"/>
        <color rgb="FF000000"/>
        <rFont val="Times New Roman"/>
        <family val="1"/>
      </rPr>
      <t>Progress 4.1:</t>
    </r>
    <r>
      <rPr>
        <sz val="11"/>
        <color indexed="8"/>
        <rFont val="Times New Roman"/>
        <family val="1"/>
      </rPr>
      <t xml:space="preserve">
No progress - operation is scheduled to start after commissioning.</t>
    </r>
  </si>
  <si>
    <r>
      <rPr>
        <b/>
        <sz val="11"/>
        <color rgb="FF000000"/>
        <rFont val="Times New Roman"/>
        <family val="1"/>
      </rPr>
      <t>Progress 4.2:</t>
    </r>
    <r>
      <rPr>
        <sz val="11"/>
        <color indexed="8"/>
        <rFont val="Times New Roman"/>
        <family val="1"/>
      </rPr>
      <t xml:space="preserve">
No progress - scheduled to be calculated at ends of first year and second year of plant operation.</t>
    </r>
  </si>
  <si>
    <r>
      <rPr>
        <b/>
        <sz val="11"/>
        <color rgb="FF000000"/>
        <rFont val="Times New Roman"/>
        <family val="1"/>
      </rPr>
      <t>Indicator 4.3:</t>
    </r>
    <r>
      <rPr>
        <sz val="11"/>
        <color indexed="8"/>
        <rFont val="Times New Roman"/>
        <family val="1"/>
      </rPr>
      <t xml:space="preserve">
A comprehensive set of information. </t>
    </r>
  </si>
  <si>
    <r>
      <rPr>
        <b/>
        <sz val="11"/>
        <color rgb="FF000000"/>
        <rFont val="Times New Roman"/>
        <family val="1"/>
      </rPr>
      <t>Progress 5.2:</t>
    </r>
    <r>
      <rPr>
        <sz val="11"/>
        <color indexed="8"/>
        <rFont val="Times New Roman"/>
        <family val="1"/>
      </rPr>
      <t xml:space="preserve">
No progress - scheduled for execution at end of first year of supplying desalinated water.</t>
    </r>
  </si>
  <si>
    <r>
      <rPr>
        <b/>
        <sz val="11"/>
        <color rgb="FF000000"/>
        <rFont val="Times New Roman"/>
        <family val="1"/>
      </rPr>
      <t>Progress 6.1:</t>
    </r>
    <r>
      <rPr>
        <sz val="11"/>
        <color indexed="8"/>
        <rFont val="Times New Roman"/>
        <family val="1"/>
      </rPr>
      <t xml:space="preserve">
No progress - scheduled for execution during construction.</t>
    </r>
  </si>
  <si>
    <r>
      <rPr>
        <b/>
        <sz val="11"/>
        <color rgb="FF000000"/>
        <rFont val="Times New Roman"/>
        <family val="1"/>
      </rPr>
      <t>Outcome 4.1:</t>
    </r>
    <r>
      <rPr>
        <sz val="11"/>
        <color indexed="8"/>
        <rFont val="Times New Roman"/>
        <family val="1"/>
      </rPr>
      <t xml:space="preserve">
Knowledge of how to optimize the design, construction, operation and maintenance of small RO desalination plants using hybrid power supplies.</t>
    </r>
  </si>
  <si>
    <r>
      <rPr>
        <b/>
        <sz val="11"/>
        <color rgb="FF000000"/>
        <rFont val="Times New Roman"/>
        <family val="1"/>
      </rPr>
      <t>Progress 7.2.4:</t>
    </r>
    <r>
      <rPr>
        <sz val="11"/>
        <color indexed="8"/>
        <rFont val="Times New Roman"/>
        <family val="1"/>
      </rPr>
      <t xml:space="preserve">
No progress - scheduled for second half of final project year.</t>
    </r>
  </si>
  <si>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</si>
  <si>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Please Provide the Name and Contact information of person(s) responsible for completing the Rating section</t>
  </si>
  <si>
    <t>Mr. Teofilus Nghitila</t>
  </si>
  <si>
    <t>Mr. Romeo Likando</t>
  </si>
  <si>
    <t>Dr. Martin Schneider</t>
  </si>
  <si>
    <t xml:space="preserve">1. Select and appoint staff to fill positions identified by Eng. Cons.
2. Identify specific training courses
3. Compile training programme
4. Train staff (including backup staff)
5. Locate staff correctly
Above steps are scheduled for execution in Project Year 2.
</t>
  </si>
  <si>
    <t>1. Appoint 2 x operators
2. (a) Identify correct base for maintenance staff
    (b)  Locate staff to base(s)
Above steps are scheduled for execution in Project Year 2.</t>
  </si>
  <si>
    <r>
      <rPr>
        <b/>
        <sz val="11"/>
        <rFont val="Times New Roman"/>
        <family val="1"/>
      </rPr>
      <t>Staff training level:</t>
    </r>
    <r>
      <rPr>
        <sz val="11"/>
        <rFont val="Times New Roman"/>
        <family val="1"/>
      </rPr>
      <t xml:space="preserve">
The plant may not be optimally operated and maintained.</t>
    </r>
  </si>
  <si>
    <r>
      <rPr>
        <b/>
        <sz val="11"/>
        <rFont val="Times New Roman"/>
        <family val="1"/>
      </rPr>
      <t>Staff availability</t>
    </r>
    <r>
      <rPr>
        <sz val="11"/>
        <rFont val="Times New Roman"/>
        <family val="1"/>
      </rPr>
      <t xml:space="preserve"> (1. Too few staff members for all shifts, 2. Staff not local, based too far away, long travel time):  
The plant is not optionally operated and maintained.</t>
    </r>
  </si>
  <si>
    <r>
      <rPr>
        <b/>
        <sz val="11"/>
        <rFont val="Times New Roman"/>
        <family val="1"/>
      </rPr>
      <t xml:space="preserve">Durability of plant materials: </t>
    </r>
    <r>
      <rPr>
        <sz val="11"/>
        <rFont val="Times New Roman"/>
        <family val="1"/>
      </rPr>
      <t xml:space="preserve">
Materials are not sufficiently robust to operate in a harsh chemical and natural environment.</t>
    </r>
  </si>
  <si>
    <r>
      <rPr>
        <b/>
        <sz val="11"/>
        <rFont val="Times New Roman"/>
        <family val="1"/>
      </rPr>
      <t xml:space="preserve">Borehole control: </t>
    </r>
    <r>
      <rPr>
        <sz val="11"/>
        <rFont val="Times New Roman"/>
        <family val="1"/>
      </rPr>
      <t xml:space="preserve">
Poor coordination of borehole pumps and plant operation may cause plant failure.</t>
    </r>
  </si>
  <si>
    <r>
      <rPr>
        <b/>
        <sz val="11"/>
        <rFont val="Times New Roman"/>
        <family val="1"/>
      </rPr>
      <t>Borehole water quality</t>
    </r>
    <r>
      <rPr>
        <sz val="11"/>
        <rFont val="Times New Roman"/>
        <family val="1"/>
      </rPr>
      <t xml:space="preserve">  (Quality of borehole water may vary with time in terms of: (1. Silt content 2. Chemical quality): Pressure is put on plant due to deterioration in quality.</t>
    </r>
  </si>
  <si>
    <r>
      <rPr>
        <b/>
        <sz val="11"/>
        <rFont val="Times New Roman"/>
        <family val="1"/>
      </rPr>
      <t>Insufficient or unsuitable communication facilities or protocols</t>
    </r>
    <r>
      <rPr>
        <sz val="11"/>
        <rFont val="Times New Roman"/>
        <family val="1"/>
      </rPr>
      <t xml:space="preserve"> will delay communication of plant status to Keetmanshoop and Windhoek: 
1. Remedial action to keep plant operating at the required levels may be delayed.
2. Record of plant performance may be incomplete</t>
    </r>
  </si>
  <si>
    <t>1. Identify required facilities and protocols
2. Include SCADA for remote monitoring and some control in design
3. Ensure enabled on-site operations teams are in place
4. Ensure continuous functionality of facilities
Steps 1 and 2 have been executed in final design and compilation of construction tender documents.
Steps 3 and 4 to be executed once plants are operational as from Project Year 3.</t>
  </si>
  <si>
    <r>
      <rPr>
        <b/>
        <sz val="11"/>
        <rFont val="Times New Roman"/>
        <family val="1"/>
      </rPr>
      <t>Specialized spares may not be available</t>
    </r>
    <r>
      <rPr>
        <sz val="11"/>
        <rFont val="Times New Roman"/>
        <family val="1"/>
      </rPr>
      <t xml:space="preserve"> when required,  leading to plant failure:
Long lead time on specialized spares affect availability</t>
    </r>
  </si>
  <si>
    <t>1. Install reasonable security 
2. Schedule meetings with beneficiaries on detrimental effect of theft and vandalism on continuous water supply
3. Conduct the meetings with beneficiaries
Step 1 has been executed in final design and compilation of construction tender documents.
Steps 2 and 3 to be executed once appointed contractors occupy construction sites.</t>
  </si>
  <si>
    <r>
      <rPr>
        <b/>
        <sz val="11"/>
        <rFont val="Times New Roman"/>
        <family val="1"/>
      </rPr>
      <t>Irregular calibration of monitoring equipment</t>
    </r>
    <r>
      <rPr>
        <sz val="11"/>
        <rFont val="Times New Roman"/>
        <family val="1"/>
      </rPr>
      <t xml:space="preserve"> cause incorrect readings: Incorrect monitoring results compromise effective plant operation and collection of piloting results</t>
    </r>
  </si>
  <si>
    <r>
      <rPr>
        <b/>
        <sz val="11"/>
        <rFont val="Times New Roman"/>
        <family val="1"/>
      </rPr>
      <t>Flooding of the plant</t>
    </r>
    <r>
      <rPr>
        <sz val="11"/>
        <rFont val="Times New Roman"/>
        <family val="1"/>
      </rPr>
      <t xml:space="preserve"> due to burst pipes, water leakages and rain is a threat to plant infrastructure and human life</t>
    </r>
  </si>
  <si>
    <t>1. Ensure insulation protection (IP) ratings are adequate where equipment is exposed.
2. Install adequate overflows, drainage, water proofing of flooring and protection of electrical equipment.
3. Compile and activate emergency plant shutdown action plans.
Steps 1 and 2 have been executed in final design and compilation of construction tender documents.
Step 3 to be executed once plants are operational as from Project Year 3.</t>
  </si>
  <si>
    <t xml:space="preserve">1. Train operations staff to do calibration.
2. Ensure that materials are on site for calibration
3. Establish and apply calibration schedule.
4. Where practical, stock spare instrumentation that were calibrated off-site.
Step 1 has been executed in final design and compilation of construction tender documents.
Steps 2 and 3 to be executed once plants are operational as from Project Year 3.
</t>
  </si>
  <si>
    <t xml:space="preserve">1. Where possible, design for the use of standardised and commonly available equipment that is simple to install, operate and maintain (i.e. pumps, valves, piping)
2. Ensure critical spares are kept in storage where feasible
3. Ensure contracts are in place for the procurement of specialised equipment that is not kept in storage
Step 1 has been executed in final design and compilation of construction tender documents.
Steps 2 and 3 to be executed once plants are operational as from Project Year 3.
</t>
  </si>
  <si>
    <r>
      <rPr>
        <b/>
        <sz val="11"/>
        <rFont val="Times New Roman"/>
        <family val="1"/>
      </rPr>
      <t>Chemical safety:</t>
    </r>
    <r>
      <rPr>
        <sz val="11"/>
        <rFont val="Times New Roman"/>
        <family val="1"/>
      </rPr>
      <t xml:space="preserve"> 
Improper handling and storage of hazardous chemicals.</t>
    </r>
  </si>
  <si>
    <t>1. Construct proper handling and storage facilities for hazardous chemical
2. Train staff
3. Ensure staff remain adequately trained
Step 1 has been executed in final design and compilation of construction tender documents.
Steps 2 and 3 to be executed once plants are operational as from Project Year 3.</t>
  </si>
  <si>
    <r>
      <rPr>
        <b/>
        <sz val="11"/>
        <rFont val="Times New Roman"/>
        <family val="1"/>
      </rPr>
      <t>Vandalism and theft</t>
    </r>
    <r>
      <rPr>
        <sz val="11"/>
        <rFont val="Times New Roman"/>
        <family val="1"/>
      </rPr>
      <t xml:space="preserve"> due to insufficient security measures: 
1. Delays in construction
2. Plant cannot operate</t>
    </r>
  </si>
  <si>
    <r>
      <t xml:space="preserve"> </t>
    </r>
    <r>
      <rPr>
        <b/>
        <sz val="11"/>
        <rFont val="Times New Roman"/>
        <family val="1"/>
      </rPr>
      <t>Bethanie Village Council may continue to use the boreholes that it operates</t>
    </r>
    <r>
      <rPr>
        <sz val="11"/>
        <rFont val="Times New Roman"/>
        <family val="1"/>
      </rPr>
      <t xml:space="preserve"> and provide a cheaper (but poorer quality) supply (to 75% of the population): 
The capacity of the plant may be under-utilised, amounting to an over-designed plant. The information to be collected on its operation, management and maintenance will not be realistic.</t>
    </r>
  </si>
  <si>
    <r>
      <rPr>
        <b/>
        <sz val="11"/>
        <rFont val="Times New Roman"/>
        <family val="1"/>
      </rPr>
      <t>Dissatisfaction of beneficiaries at Grünau:</t>
    </r>
    <r>
      <rPr>
        <sz val="11"/>
        <rFont val="Times New Roman"/>
        <family val="1"/>
      </rPr>
      <t xml:space="preserve">
Due to groundwater resource limitations, the plant will only supply the same volume as before, which is less than the realistic demand: The beneficiaries may be dissatisfied that the project does not supply them with more water.</t>
    </r>
  </si>
  <si>
    <r>
      <rPr>
        <b/>
        <sz val="11"/>
        <rFont val="Times New Roman"/>
        <family val="1"/>
      </rPr>
      <t>Limited employment opportunities</t>
    </r>
    <r>
      <rPr>
        <sz val="11"/>
        <rFont val="Times New Roman"/>
        <family val="1"/>
      </rPr>
      <t xml:space="preserve"> exist for local population in construction and operation/maintenance of the plants: Possible negative impact in terms of community perceptions</t>
    </r>
  </si>
  <si>
    <t>1. Obtain an undertaking from the EE that during project execution tariffs will remain unchanged, except for normal inflationary adjustment.
2.Sensitise the EE on the need for post-project tariffs to remain affordable by means of adequate subsidisation.
Steps 1 and 2 have been implemented.</t>
  </si>
  <si>
    <r>
      <t xml:space="preserve">Due to project implementation the </t>
    </r>
    <r>
      <rPr>
        <b/>
        <sz val="11"/>
        <rFont val="Times New Roman"/>
        <family val="1"/>
      </rPr>
      <t>cost of bulk water supply will increase</t>
    </r>
    <r>
      <rPr>
        <sz val="11"/>
        <rFont val="Times New Roman"/>
        <family val="1"/>
      </rPr>
      <t>: 
The bulk water supply tariffs may make the water unaffordable to the communities .</t>
    </r>
  </si>
  <si>
    <r>
      <rPr>
        <b/>
        <sz val="11"/>
        <rFont val="Times New Roman"/>
        <family val="1"/>
      </rPr>
      <t>Inefficient procurement of construction services</t>
    </r>
    <r>
      <rPr>
        <sz val="11"/>
        <rFont val="Times New Roman"/>
        <family val="1"/>
      </rPr>
      <t xml:space="preserve"> may occur if the tender amount(s) exceed the threshold for NamWater own handling of the tender: 
Involvement of the Central Procurement Board may lead to a project delay.</t>
    </r>
  </si>
  <si>
    <t>Obtain exemption from complying with procurement legislation on ground of foreign grant (if required).
Procedure to obtain exemption has been investigated.</t>
  </si>
  <si>
    <t>1. Early communication with communities on available job opportunities
2. Contractors to be required to implement a local employment plan
Step 1 not yet implemented, but due before start of construction in November 2019.
Step 2 is a requirement under the construction tender.</t>
  </si>
  <si>
    <t>Beneficiaries to be sensitised:
1.  That availability of water will remain limited due to groundwater resource capacity
2. The objective of the project is to test the feasibility of groundwater desalination and that the community will benefit by receiving water of good quality.
Sensitisation of beneficiaries started during project formulation and is ongoing.</t>
  </si>
  <si>
    <t>Draft EIA and draft ESMP completed.</t>
  </si>
  <si>
    <t xml:space="preserve">Consult public on EIA and ESMP - 2 to 6 September 2019.
</t>
  </si>
  <si>
    <t>Develop final EIA and ESMP - 9 to 20 September 2019.</t>
  </si>
  <si>
    <t>Submit final EIA and ESMP to Ministry of Environment and Tourism,  provide clarifications, obtain environmental clearance certificate - 24 September to 11 October 2019.</t>
  </si>
  <si>
    <r>
      <t xml:space="preserve">During project/programme formulation, an impact assessment was carried out for the risks identified. Have impacts been identified that require management actions to prevent unacceptable impacts? (as per II.K/II.L) [5]
</t>
    </r>
    <r>
      <rPr>
        <b/>
        <u/>
        <sz val="12"/>
        <color theme="1"/>
        <rFont val="Times New Roman"/>
        <family val="1"/>
      </rPr>
      <t>Note: Based on environmental scoping and not on full EIA</t>
    </r>
  </si>
  <si>
    <t>None received during the reporting period.</t>
  </si>
  <si>
    <t>This project is principally of a technical nature. 
In the first project year the detailed EIA/ESMP and the plant designs from concept through preliminary to detail design were done, and the RFP for procurement of construction services was compiled.
Gender considerations were addressed in the EIA/ESMP, but plant design up to delivery of treated water into the terminal reservoir and compilation of the RFP can be regarded as gender-neutral.
During the Year 1, specific gender considerations influenced the selection of EE staff-in training to be involved in executing the project and of staff members to attend a training course on design of desalination plants (more than 50% of the staff members are women).</t>
  </si>
  <si>
    <t>At the project inception workshop NamWater presented its final strategy for executing the project. Adoption of this strategy necessitated changes to be made to the execution schedule that was presented in the approved project proposal. 
Instead of completing both design and construction of the plants in Project Year 1, design was rescheduled to be completed in Year 1 and construction in Year 2. Operation of the plants will thus be conducted in Years 3 - 4, and not in Years 2-4 as originally envisaged.
It is considered that the shorter operational period will not detrimentally affect achievement of the project objectives.
 At the end of Year 1, project execution is on schedule.</t>
  </si>
  <si>
    <t>NAM/NIE/Water/2015/1</t>
  </si>
  <si>
    <t>Output 2.2 Targeted population groups covered by adequate risk reduction systems</t>
  </si>
  <si>
    <t>Indicator 2.2.1: Percentage of population covered by adequate risk-reduction systems</t>
  </si>
  <si>
    <t>Indicator 2.2.2:  No. of people affected by climate variability</t>
  </si>
  <si>
    <t>Indicator 4.1.2: No. of physical assets strengthened or constructed to withstand conditions resulting from climate variability and change (by asset types)</t>
  </si>
  <si>
    <t>Number of assets</t>
  </si>
  <si>
    <t>% of population targeted</t>
  </si>
  <si>
    <t>% of female population targeted</t>
  </si>
  <si>
    <t>Total population</t>
  </si>
  <si>
    <t>Females</t>
  </si>
  <si>
    <t>Children under 14 years</t>
  </si>
  <si>
    <t>% of male population targeted</t>
  </si>
  <si>
    <t>Males</t>
  </si>
  <si>
    <t>% of children under 14 years targeted</t>
  </si>
  <si>
    <t>1: Health and Social Infrastructure (developed/improved)</t>
  </si>
  <si>
    <r>
      <t xml:space="preserve">ESP principle [3]
</t>
    </r>
    <r>
      <rPr>
        <b/>
        <sz val="11"/>
        <rFont val="Times New Roman"/>
        <family val="1"/>
      </rPr>
      <t>Annexures 6 &amp; 7, tables 5 &amp; 6 of project proposal</t>
    </r>
  </si>
  <si>
    <r>
      <rPr>
        <u/>
        <sz val="11"/>
        <color rgb="FF000000"/>
        <rFont val="Times New Roman"/>
        <family val="1"/>
      </rPr>
      <t>Negative issues relating to EE</t>
    </r>
    <r>
      <rPr>
        <sz val="11"/>
        <color rgb="FF000000"/>
        <rFont val="Times New Roman"/>
        <family val="1"/>
      </rPr>
      <t xml:space="preserve">: Cumbersome administrative and project processes; insufficient commitment to gender related project activities; Government Procurement Policy negatively affects execution schedules on various levels; insufficient stakeholder engagement; insufficient engagement of direct beneficiaries (also see "Risk Register"); lack of  transparency on own policies such as on "ethics and business conduct"; too little done relating to publicising the project, especially against the background of having a full PR department available; over-commitment to projects by technical team members due to drought emergency
</t>
    </r>
    <r>
      <rPr>
        <u/>
        <sz val="11"/>
        <color rgb="FF000000"/>
        <rFont val="Times New Roman"/>
        <family val="1"/>
      </rPr>
      <t>Positive issues relating to EE:</t>
    </r>
    <r>
      <rPr>
        <sz val="11"/>
        <color rgb="FF000000"/>
        <rFont val="Times New Roman"/>
        <family val="1"/>
      </rPr>
      <t xml:space="preserve"> Project has full support of CEO and top management; good and easy access to project manager and team members 
</t>
    </r>
    <r>
      <rPr>
        <u/>
        <sz val="11"/>
        <color rgb="FF000000"/>
        <rFont val="Times New Roman"/>
        <family val="1"/>
      </rPr>
      <t>Lessons learned:</t>
    </r>
    <r>
      <rPr>
        <sz val="11"/>
        <color rgb="FF000000"/>
        <rFont val="Times New Roman"/>
        <family val="1"/>
      </rPr>
      <t xml:space="preserve"> It is imperative that the technical team members of the EE should be involved in compilation of the project proposal in order that the execution strategy be agreed to beforehand (not done); it is essential that a signed agreement be established between the NIE and the EE to regulate execution of the project (done).
   </t>
    </r>
  </si>
  <si>
    <t xml:space="preserve">Project inception  and execution delays were fully described in a report submitted to the AF on 19 February 2019. In summary the following:
The approved project proposal indicated April 2018 as the intended start date for project execution. It was considered highly desirable that the engineering consultant, who would be one of the most important members of the project team, should also attend the project inception workshop. The implication was that the project inception workshop would be postponed until the consultant had been appointed. However, due to the cumbersome Government procurement process that the EE (as a State-owned enterprise) was now for the first time required to apply, the consultant could not be appointed in time for an inception workshop to be held within the time directives of the AF.
The inception workshop thus took place on 16/17 July 2018. Since the accounting cycles of both the NIE and the EE are based on full calendar months, the two parties agreed to consider 01 August 2018 as the official starting date of the project.
</t>
  </si>
  <si>
    <t>1. Project risks reassessed and risk matrix updated in July 2019.
2. Project results framework assessed and updated in August 2019.
3. It was identified that due to meteorological conditions the capital cost of generating wind energy at both project sites was approximately 12 times that of solar energy. The concept of a hybrid PV/wind installation to power the desalination plants was thus abandoned. However, due to the nature of the project, a small wind turbine (800 W at Grünau and 1 kW at Bethanie) is included in the design to collect data regarding wind energy on site. When adequate sunlight is not available and there is sufficient wind, the turbines will provide some power to the plant and charge the batteries.
4. Since the primary objective of the project is to gain knowledge, the initial concept designs were changed to allow for more experimentation and data collection. The treatment trains will now include two stages of flocculation, pH pre- and post-correction, anti-scalant dosing, pressure sand filtration, cartridge filtration, reverse osmosis, with various bypass options; online measuring and analytical equipment will be installed and readings will be transmitted by SCADA for recording and analysis.</t>
  </si>
  <si>
    <t>All environmental and social safeguard measures that are infrastructure specific have been incorporated in plant design, while measures that are specific to the construction stage have been incorporated in the RFP for construction services. The effectiveness of these measures have not yet been demonstrated since construction is still to start. 
Safeguard measures that are not infrastructure related have been scheduled, and no unwanted negative impacts have yet arisen.</t>
  </si>
  <si>
    <r>
      <t xml:space="preserve">TOTAL ROI
</t>
    </r>
    <r>
      <rPr>
        <sz val="11"/>
        <color rgb="FF000000"/>
        <rFont val="Times New Roman"/>
        <family val="1"/>
      </rPr>
      <t>Project funds (A+B)
NIE Fee (C)</t>
    </r>
    <r>
      <rPr>
        <b/>
        <sz val="11"/>
        <color rgb="FF000000"/>
        <rFont val="Times New Roman"/>
        <family val="1"/>
      </rPr>
      <t xml:space="preserve">
</t>
    </r>
  </si>
  <si>
    <t>4.	However, due to various reasons, implementation of the project did not proceed as planned. This has led to an increase in planned project expenditure by the DRFN and led to an accelerated cash flow that could not be accommodated from the project management fee under Tranche1 as is elaborated below.
5.	In the interest of continued management of implementation of the project to the standards required by the AF, the DRFN requested and obtained approval from the AF to, on the basis of a loan, utilise some of the accumulated income that has been generated by investment of the A and B parts of Tranche 1.</t>
  </si>
  <si>
    <t xml:space="preserve">6.	The reason why cash flow problems were created are addressed below: 
•	Pre-project work already started on 16 November 2017 with DRFN having the first planning and preparation meeting with NamWater. At that meeting it became clear that NamWater did not have a project execution strategy, that the technical execution entities in NamWater were not on board the project since they were not adequately involved in formulating the project proposal and that execution would not start in April 2018. The implication was that the DRFN had to spend more time on pre-project work than would have been required otherwise. In addition, the approach to and the handling of some of the pre-project activities by NamWater required the DRFN to incur unnecessary and unplanned staff time inputs to get the project started; an example of this is the uncoordinated approach that NamWater had to finalizing the DRFN-NamWater agreement, which required numerous meetings and much correspondence  between 30 January 2018 when the DRFN supplied the draft agreement to NamWater and 18 May 2018 when the agreement (with minor changes to the original draft) was finally signed by NamWater. The implication is that the DRFN spent much more money than planned on the pre-project phase, which had a direct and negative impact on cash flow.
•	The first tranche from the AF was received on 25 January 2018, which was intended to cover the project costs for the first project year that was to start in April 2018 and run up to March 2019 after which the second tranche was due. However, although project activities by NamWater already started in April 2018 with preparation of tender documents and advertisement of the tender for engineering services on 20 April 2018, the official project starting date was postponed to August 2018. The implication is that project execution will now actually take 4 years and 4 months, with the first project year having a real duration of 16 months from April 2018 to July 2019, and that the DRFN has to cover all project costs incurred over a period of 16 months from April 2018 to July 2019 with a fee intended for a first project year of 12 months only. </t>
  </si>
  <si>
    <t>List output and corresponding amount spent for the current reporting period</t>
  </si>
  <si>
    <r>
      <rPr>
        <b/>
        <sz val="11"/>
        <color rgb="FF000000"/>
        <rFont val="Times New Roman"/>
        <family val="1"/>
      </rPr>
      <t>NOTE:</t>
    </r>
    <r>
      <rPr>
        <sz val="11"/>
        <color indexed="8"/>
        <rFont val="Times New Roman"/>
        <family val="1"/>
      </rPr>
      <t xml:space="preserve"> All expenditure and ROI took place in NAD (N$). For the purpose of the PPR1 all expenditure and ROI amounts were converted to USD (US$) at the exchange rates applicable on the respective days that the Project funds (A+B) and the NIE fee (C) received from the AF were converted to NAD (N$). The exchange rates (N$:US$) applied for reporting are: 
Project funds (A+B): 11,691
ROI on Project funds (A+B): 11,691
NIE fee (C): 11,84
ROI on NIE fee (C): 11,84</t>
    </r>
  </si>
  <si>
    <t>Why an advance  was required:
1.	The business model of the DRFN is to finance its activities by means of income generated through the execution of projects. In the case of this AF-funded project that is being executed by NamWater, the DRFN is paid a fee referred to by the AF as the Project Management Cost (C) to manage implementation of the project.
2.	This fee is intended to cover all internal and external expenditure that DRFN incurs in managing the project, including the cost of time spent on the project by its own staff and by external consultants used by the DRFN.
3.	The project proposal approved by the AF provided for the project to have an execution period of 4 years, starting in April 2018. As such, the DRFN would have an implementation involvement for 4 years, plus the execution of a limited amount of pre-project work (such as planning and preparing for the Inception Workshop) to get the project going and some post-project work associated with project closure. The budget that the DRFN submitted to the AF was therefor based on the normally expected cost to manage implementation of a project that is executed by a competent entity over a period of 4 years, including the cost to start up and close the project.</t>
  </si>
  <si>
    <t>Advance to NIE</t>
  </si>
  <si>
    <t>Advance to NIE to supplement Proj. Management Fee (C)</t>
  </si>
  <si>
    <t>ITEM</t>
  </si>
  <si>
    <t>AMOUNT (US$)</t>
  </si>
  <si>
    <t>TOTAL SPENT</t>
  </si>
  <si>
    <t>Project formulation grant</t>
  </si>
  <si>
    <t>Project grant (A+B+C)</t>
  </si>
  <si>
    <t xml:space="preserve"> Project funds (A+B)</t>
  </si>
  <si>
    <t>The change in NAD-USD exchange rate from the time of budget compilation to receipt of Tranche 1 resulted in a loss of approximately 10% of the project budget in NAD. Since Tranche 1 comprises 82,5% of the total Project Grant, the exchange loss amounted to 8.3% of the total project budget. However, prudent investment of Tranche 1, coupled to a change in project execution schedule that delayed spending of the bulk of the Project Activities Cost (A), has yielded a return on investment that has fully recovered the exchange rate loss on Tranche 1. 
At the project inception workshop the EE presented its final strategy for executing the project, which would necessitate changes to be made to both the AF-approved execution schedule and the projected annual cash flows under the Project Activities Cost (A). The implication was that funds intended for all activities under Component 1 and Component 2 (development of plants) would be appropriated over Years 1 and 2, and not in Year 1 as was indicated in the project proposal. The NIE on 25 October 2018 submitted a request for a revised disbursement schedule, which the AF Board approved in terms of Decision B.32-33/11.</t>
  </si>
  <si>
    <t>Low</t>
  </si>
  <si>
    <t>Medium</t>
  </si>
  <si>
    <t>Ineffective management of project funds affects project implementation.</t>
  </si>
  <si>
    <t>Failure to achieve milestones and provide deliverables on time</t>
  </si>
  <si>
    <t>Technology transfer with its associated uncertainties</t>
  </si>
  <si>
    <t>Operation and maintenance of the plant</t>
  </si>
  <si>
    <t>Sustainability of the plant</t>
  </si>
  <si>
    <t>One of the objectives of the pilot plant is to test the sustainability of the plant. The sustainability will be reviewed during the pilot project and mitigation measures will be recommended to ensure sustainability.</t>
  </si>
  <si>
    <t>Low capacity, awareness and acceptance of the need to tackle the impacts of climate change among key stakeholders limit the support for the project and limit likelihood of project outputs being mainstreamed into plans and budgets.</t>
  </si>
  <si>
    <t>Poor coordination with other climate change projects in Namibia limits the potential to learn from and build on the experiences of climate change related projects.</t>
  </si>
  <si>
    <t>Delays in the disbursement of funds, procurement and
institutional inefficiencies (e.g. lengthy approval processes) result in delayed delivery of equipment and other services and hence project implementation.</t>
  </si>
  <si>
    <t>High</t>
  </si>
  <si>
    <t>Long distances to the sites
result in logistically
challenging implementation of project interventions.</t>
  </si>
  <si>
    <t>Communities are incapable of managing and maintaining
assets and structures built
through the project.</t>
  </si>
  <si>
    <t>Water quality</t>
  </si>
  <si>
    <t>Limited capacity of project
partners to deliver project outputs.</t>
  </si>
  <si>
    <t>Activities under a capacity building programme by the EE have been scheduled, to start in Year 2.</t>
  </si>
  <si>
    <t xml:space="preserve">Sharing of information with other actors involved in the execution of climate change projects in Namibia is taking place continuously. This includes the Designated Authority, Government ministries and agencies, State-owned enterprises and local authorities. </t>
  </si>
  <si>
    <t>Staff turnover within
NamWater, Local
Authorities, project
partners, consultants and contractors may hamper progress.</t>
  </si>
  <si>
    <t xml:space="preserve">Institutional rather than individual relationships have been established between NamWater and Local Authorities and with project partners, limiting the negative impact of staff turnover. </t>
  </si>
  <si>
    <r>
      <rPr>
        <b/>
        <sz val="11"/>
        <rFont val="Times New Roman"/>
        <family val="1"/>
      </rPr>
      <t>Availability of land for evaporation ponds:</t>
    </r>
    <r>
      <rPr>
        <sz val="11"/>
        <rFont val="Times New Roman"/>
        <family val="1"/>
      </rPr>
      <t xml:space="preserve">
Delays in obtaining land rights may lead to project execution delays.</t>
    </r>
  </si>
  <si>
    <t>Current Level</t>
  </si>
  <si>
    <t>Current
Level</t>
  </si>
  <si>
    <t>Financial risks</t>
  </si>
  <si>
    <t>Project risks</t>
  </si>
  <si>
    <t xml:space="preserve">The change in NAD-USD exchange rate from the time of budget compilation to receipt of Tranche 1 resulted in a loss of approximately 10% of the project budget in NAD. Since Tranche 1 comprises 82,5% of the total Project Grant, the exchange loss amounted to 8.3% of the total project budget. However, investment of Tranche 1, coupled to a change in project execution schedule that delayed spending of the bulk of the Project Activities Cost (A), has yielded a return on investment that has fully recovered the exchange rate loss on Tranche 1.  
It is anticipated that, when the remaining tranches are received, the exchange rate will favour the NAD compared to when the project budget was compiled. Exchange rate risk is currently low. </t>
  </si>
  <si>
    <t>Despite the EE having appointed a dedicated project manager, cumbersome administrative and project processes have resulted in milestones not being achieved as scheduled.  The NIE continuously applies project management techniques in an attempt to ensure that an agreed execution schedule is followed. Intense engagement between NIE and EE includes regular monitoring, assessment and project progress meetings.</t>
  </si>
  <si>
    <t xml:space="preserve">In Year 1 only two community meetings took place at each project site. The NIE regards this level of involvement to be inadequate. The NIE requested the EE to implement the public consultation/communication programme and the appointment of the Programme Public Relations Coordinator and the Gender and Social Expert as respectively proposed in the original project proposal (Environmental and Social Management Plan for Bethanie, Annexure 4, page 106) and in Table 38 on page 105. </t>
  </si>
  <si>
    <t>Operation and maintenance requirements have been thoroughly considered in the design of the plants. Extensive training of future EE staff to be employed has been identified to be carried out during construction and commissioning of the plants.</t>
  </si>
  <si>
    <t>Institutional risks</t>
  </si>
  <si>
    <t>Engaged project partners all have experience in coordinating, implementing and delivering outputs in their relevant spheres of expertise, as demonstrated by the successful execution of plant design and environmental studies. Construction will be done by competent contractors selected by means of a thorough bid evaluation process.</t>
  </si>
  <si>
    <t>An offer by Bethanie Village Council for the sale of land has been accepted by NamWater (outside Project Grant). At Grünau the draft lease agreement between land owner and NamWater is still to be finalised and has already caused some project delay.</t>
  </si>
  <si>
    <t>Specify appropriate robust material in Bill of Quantities (BoQ).
This has been done in compilation of construction tender documents.</t>
  </si>
  <si>
    <t>1. Identify appropriate borehole automation and control logic
2. Include appropriate borehole automation and control logic in design
These steps have been executed in compilation of construction tender documents.</t>
  </si>
  <si>
    <t xml:space="preserve">1. (a) Develop management plan for boreholes
      (b) Continuously apply management plan
2. (a) Monitor borehole water quality regularly
      (b) Apply appropriate operational adjustments 
Step 1 (a) to be included in final ESMP due 11 October 2019.
Rest of steps to be implemented when plants become operational at beginning of project Year 3. </t>
  </si>
  <si>
    <t>Environmental risks</t>
  </si>
  <si>
    <t xml:space="preserve">A Project Accountant has been assigned to the Project Team to ensure appropriate management of project funds. Procurement complies with the NamWater procurement policy and procedures and with the directives of the Government Procurement Act. The NIE is provided with all tender documentation, including bid evaluations and award recommendations, all of which requires a "no objection" from the NIE before the EE can proceed. The NIE requires an annual external annual financial audit of the EE's financial statements for the project. The NIE provides the EE with a quarterly investment report, which also conveys the status of unutilised AF funds and the ROI. The NIE applies proper accounting of AF funds received. </t>
  </si>
  <si>
    <t xml:space="preserve">The aspect of communities being incapable of  managing and maintaining project assets and infrastructure was wrongly identified as a risk in the project proposal. The assets and structures will be managed and maintained by the EE and not by the communities since it is the responsibility of the EE as eventual owner, manager and operator of the plants. Specific measures will, however, be put in place to prevent theft of solar panels which is common throughout Namibia. </t>
  </si>
  <si>
    <t>The mitigation measures indicated below will be applied once plants are commissioned.
Water will be sampled at specified intervals and sent to the NamWater laboratory for internal or external testing in terms of bacterial and chemical analysis. The results will be made available to the project team to attend to as part of the piloting of the plants. In the event of non-compliance, NamWater is obliged to terminate the operation of the plant and attend to all defect processes before operation may continue. In terms of the Water Resources Management Act, 2013 the specified water quality testing regime must be continued for the lifetime of the plant. 
The design of the pilot plants provides for more than adequate monitoring of water quality at various stages of the treatment train. The data will be transferred by SCADA to Windhoek to ensure prompt adjustment in case of deviation from required standards.</t>
  </si>
  <si>
    <t xml:space="preserve">Non-compliance with the laws and other administrative orders of national and state government. </t>
  </si>
  <si>
    <t>Land acquisition and potential removal of local animals</t>
  </si>
  <si>
    <t>Law changes during Construction Phase</t>
  </si>
  <si>
    <t>Proper communications exist between NamWater and the various competent authorities (MET, MAWF etc.) to ensure that possible law changes are accommodated.</t>
  </si>
  <si>
    <t>Land and vegetation clearing</t>
  </si>
  <si>
    <t>Clear only the vegetation absolutely necessary for the plant construction and proper operations - this has been specified in the draft ESMP. 
Only clear vegetation in phases, to minimise erosion and windblown dust - will be adhered to once construction starts. 
Save the topsoil so that it can be reused later during rehabilitation -  - this has been specified in the draft ESMP. 
Any Protected trees that needs to be removed, needs a permit from MAWF before this can be done  - will be adhered to once construction starts..  
It has been established that appointment of a botanical specialist is not required.</t>
  </si>
  <si>
    <t>Protection of natural systems</t>
  </si>
  <si>
    <t>Disturbance of vegetation and faunal communities and their habitats is kept to a minimum - will be adhered to once construction starts.
Heavy construction vehicles should be kept out of the seasonal and ephemeral stream channels and the movement of construction vehicles should be limited where possible to the existing roads  - will be adhered to once construction starts. 
There are no rivers/oshanas located on the project sites.
All earthworks equipment operators shall be informed to cease operating immediately if any artefact is unearthed and to report the finding immediately to the Engineer / ECO and OTC, who in turn shall notify the National Heritage Council -  will be adhered to once construction starts.</t>
  </si>
  <si>
    <t>Pollution of soil and groundwater</t>
  </si>
  <si>
    <t xml:space="preserve">Design must include a proper lining to prevent leakage, and adequate capacity for heavy rainfall events - done.
The Contractor shall ensure that all liquid fuels are stored in tanks or mobile bowsers with lids that are kept firmly shut - included in draft ESMP. 
All tanks and/or mobile bowsers shall be situated in a bunded area - will be adhered to once construction starts. 
The Contractor shall ensure that there is adequate fire-fighting equipment at the fuel storage areas - will be adhered to once construction starts.   </t>
  </si>
  <si>
    <t>Access, traffic and haul roads</t>
  </si>
  <si>
    <t>Solid waste management</t>
  </si>
  <si>
    <t xml:space="preserve">Hazardous substances </t>
  </si>
  <si>
    <t>Trenches</t>
  </si>
  <si>
    <t>Erosion, water quality, and storm water</t>
  </si>
  <si>
    <t>Leakage of brine into soil and groundwater from ponds (poor design, damage of lining during cleaning, flooding during heavy rain)</t>
  </si>
  <si>
    <t>Non-sustainability of water sources being over used</t>
  </si>
  <si>
    <t>Health hazard to animals entering the pond area</t>
  </si>
  <si>
    <t>Collision of birds with wind turbines</t>
  </si>
  <si>
    <t>Potential of birds being attracted to the ponds</t>
  </si>
  <si>
    <t>Fire or explosion of plant</t>
  </si>
  <si>
    <t xml:space="preserve">Used equipment such as RO filter disposal </t>
  </si>
  <si>
    <t>Improper reuse of the brine / salt-by-product</t>
  </si>
  <si>
    <t>Social risks</t>
  </si>
  <si>
    <t>Land acquisition and potential removal of local people</t>
  </si>
  <si>
    <t>A population influx (due to the presence of a construction workforce, as well as an influx of job-seekers into the area), with a possible concomitant increase in social pathologies and increased pressure on existing infrastructure and services.</t>
  </si>
  <si>
    <t>Disruption of access routes and daily movement patterns by the construction.
Access, traffic and haul roads.</t>
  </si>
  <si>
    <t>Impacts on sense of place.  Such impacts may arise because of the visual intrusion of project-related infrastructure, as well as noise and traffic impacts during construction.
Visual disturbance from wind turbines and solar panels.</t>
  </si>
  <si>
    <t>Dust caused by the construction works and from movement of heavy equipment.  During the construction phase, the local community and construction workers would be inconvenienced by the dust generated by the construction works.</t>
  </si>
  <si>
    <t>Noise and vibration due to the construction works and from movement of heavy equipment.  Movement of heavy machinery on existing local roads may be one of the core problems for the local community during the construction phase.</t>
  </si>
  <si>
    <t>Improper ablution facilities provided</t>
  </si>
  <si>
    <t>Socio-cultural differences and conflicts between migrant workers and the local community. Single men predominately occupy the construction camps which could create social conflicts, usually because of cultural differences, alcohol abuse or being away from their wives or partners for extended periods of time. 
A possible reason for conflict would be the perception among locals that the outsiders are taking up jobs that could have gone to unemployed members of the local community.  An influx of unemployed job seekers could also add to the potential for conflict.</t>
  </si>
  <si>
    <t xml:space="preserve">Various social pathologies, such as drug/ alcohol misuse, abuse of woman and children and incidences of sexually transmitted diseases (STI’s) may increase with the influx of job-seekers into the area.  
</t>
  </si>
  <si>
    <t>Crime is another social pathology that may increase.  An inflow of construction workers and job seekers may also be accompanied by an increase in crime.  Even if specific instances of crime are not because of the newcomers, they may still be ascribed to them by local communities.</t>
  </si>
  <si>
    <t xml:space="preserve">Informal settlements. Once construction is concluded and the camp is vacated, it may be illegally occupied. </t>
  </si>
  <si>
    <t>Training and skills transfer.  The project will provide the opportunity for the local community to participate in training and skills transfer activities. (+)</t>
  </si>
  <si>
    <t>Sustained future operation, management and maintenance of the plants</t>
  </si>
  <si>
    <t>Risk of skill loss – skilled staff leaving NamWater employ during / after Pilot Phase (Sustainability)</t>
  </si>
  <si>
    <t>Possible unaffordable water tariff for desalinated water 
Collapse of the South African Rand (and the N$)</t>
  </si>
  <si>
    <t xml:space="preserve">Theft of solar panels and other materials </t>
  </si>
  <si>
    <t xml:space="preserve">Visual impact of the plant, solar panels and wind turbine infrastructure. </t>
  </si>
  <si>
    <t>Noise impacts form the plant and wind turbines</t>
  </si>
  <si>
    <t>Plant down-time (no water provision)</t>
  </si>
  <si>
    <t>Water quality changes (+)
The project is aimed at improving the quality of water for NW to comply with the new water quality regulations of the Water Resources Management Act of 2013</t>
  </si>
  <si>
    <t>Local employment and job opportunities.  
The construction phase of the project will have a positive impact on the local labour market.  A positive impact on continued permanent employment will be probable due to the proposed project as the long-term economic viability of the plant will be possible, following the plant expansion. (+)</t>
  </si>
  <si>
    <t>Local economy opportunities and economic empowerment.  The operational phase of the project will have positive impacts on the local economy, creating opportunities for formal and informal businesses to benefit from the proposed project. (+)</t>
  </si>
  <si>
    <t>Improved health.  The project will provide the local community with better quality water and this will have a positive impact on the health of the people. (+)</t>
  </si>
  <si>
    <t>Savings on current expenses. Due to the better-quality water, medical expenses would be less (dentists) and less frequent need to replace water usage equipment (Geysers, kettles etc.). (+)</t>
  </si>
  <si>
    <t>Self-esteem upliftment. With cleaner teeth comes higher self-esteem, less likelihood of depression and social betterment regarding relationships and even job performance.  (+)</t>
  </si>
  <si>
    <t>Management arrangements were defined in the grant agreement between NIE and EE and subsequently implemented. Financial management procedures are effective and application continues to be monitored.</t>
  </si>
  <si>
    <t xml:space="preserve">Procedures for submission of disbursement requests by the EE and subsequent disbursement by the NIE have been established and implemented. The risk of delayed disbursement and associated cash flow problems within the EE have effectively been removed, subject to continued application of the procedures.
</t>
  </si>
  <si>
    <t>Disbursements by the EE to suppliers is done according to the EE's financial policy and procedures and no delays have been experienced. The risk is regarded to have been fully mitigated, subject to continued application of policy and procedures.</t>
  </si>
  <si>
    <t xml:space="preserve">Inefficiencies in the approval process of documents produced (e.g. design reports) within the EE and in application of the Government Procurement Act have resulted in project execution delays. The NIE continuously applies project management techniques to attempt to ensure that an agreed execution schedule is adhered to. The NIE has convinced the EE to request exemption from the requirement that tenders larger than N$ 35 million should be handled by the Central Procurement Board of Government. The risk of inefficiencies continues to exist and requires constant attention from the NIE. </t>
  </si>
  <si>
    <t>Various road safety measures are applied to staff doing site visits. A full-time resident engineer will be on site during construction. SCADA systems have been incorporated in plant design to allow transfer of plant  operations data to the Regional Office and to the Head Office of the EE to cut down on travelling required for monitoring and control of plant operation.</t>
  </si>
  <si>
    <t>Continuous ensurance that all laws and orders are complied with.
Environmental clearance certificate and waste water disposal permit are still to be obtained after completion of EIA and ESMP. 
Groundwater abstraction permits exist.</t>
  </si>
  <si>
    <t>Also in Env risks</t>
  </si>
  <si>
    <t>Some duplicates</t>
  </si>
  <si>
    <t>The Contractor shall be held responsible for the control of all project related traffic, including that of his suppliers, in ensuring that vehicles associated with the project remain on designated routes and within the designated working times.
Fencing to be installed and properly maintained. 
All addressed in draft ESMP.</t>
  </si>
  <si>
    <t xml:space="preserve">Trenches shall be demarcated appropriately and securely and regularly monitored to ensure that pedestrians/animals (and vehicular) access to these areas is strictly prohibited.
Addressed in draft ESMP. </t>
  </si>
  <si>
    <t xml:space="preserve">The Contractor shall take all reasonable steps to prevent or remediate damage to the environment resulting from the Works in the form of erosion and sedimentation.  
The Contractor shall immediately remedy any situation that is or has the potential to result in soil erosion, water pollution and sedimentation from the works because of storm water flows.  
Storm water should be managed appropriately at the culvert crossing where the pipeline is planned to go through underneath the road, so that blockage does not occur.
Addressed in draft ESMP. </t>
  </si>
  <si>
    <t>The design provides for proper fencing of the plants and ponds.</t>
  </si>
  <si>
    <t xml:space="preserve">It has been established that wind power is not cost-effective at the two project sites compared to solar power. Only one small experimental wind turbine will be installed at each site, with low risk of bird collision.  </t>
  </si>
  <si>
    <t>Solid waste management actions have been identified under the draft ESMP. End-of-life plant components are included.</t>
  </si>
  <si>
    <t>Solid waste management actions have been identified under the draft ESMP. Salt from evaporation ponds is included.</t>
  </si>
  <si>
    <t>The Contractor shall provide sufficient number of rubbish bins with secured lids to prevent animal scavenging. 
No waste materials, including domestic, organic or construction wastes shall be burnt, dumped or buried on the site.
All solid waste management actions have been addressed in draft ESMP.</t>
  </si>
  <si>
    <t>Risk management actions re hazardous substances have been addressed in the draft ESMP.</t>
  </si>
  <si>
    <t>Avoid adverse impacts of the project on communities of Indigenous Peoples, or when avoidance is not possible, to minimize and/or compensate for such impacts.
No communities of Indigenous People exist that can be negatively affected.</t>
  </si>
  <si>
    <t>Human rights (e.g. water as a basic need)</t>
  </si>
  <si>
    <t>Addressed above under Environmental Risks.</t>
  </si>
  <si>
    <t>A temporary loss of land and assets to the road servitude or areas to be occupied by project-related surface infrastructure - Indigenous People</t>
  </si>
  <si>
    <t>The recruitment policy used to employ people on the project must be fair and transparent.
The intention of giving preferential employment to locals is clearly communicated, to discourage an influx of job-seekers from other areas - done.
Inform local businesses about the expected influx of construction workers so that they could plan for extra demand - public consultations have taken place, businesses are aware of the project.
Ensure that employment procedures/ policy of the contractor is communicated to local stakeholders, local farmers and Local Ward Councillor to be done, contractors still to be appointed.
Have clear rules and regulations for access to the construction site to control loitering - addressed in construction tender documents.
Consult with the local private security companies and Police to establish standard operating procedures for the control and removal of loiterers at the construction site -still to be done.
Construction workers should be clearly identifiable by wearing proper construction uniforms displaying the logo of the construction company - still to be done.
Construction workers must also be provided with identification tags - still to be done.</t>
  </si>
  <si>
    <t>The items below have been addressed in the construction tender documents:
Unauthorised access to the construction site must be prevented through appropriate fencing and security.
When the construction period has ended the implementation of adequate rehabilitation measures to return the landscape and other changes to at least its original state.
The Contractor shall be held responsible for the control of all project related traffic, including that of his suppliers, in ensuring that vehicles associated with the project remain on designated routes and within the designated working times.</t>
  </si>
  <si>
    <t>The items below are still to be addressed:
Adequate chemical toilets must be provided for all staff. Alternatively, existing ablution facilities on site can be utilised if available.
The contractor camp: ensure the necessary ablution facilities are provided, with chemical toilets where such facilities are not available at commencement of construction.
Chemical toilets must be empty, kept hygienically clean and secured, they must be emptied / serviced on a regular basis to prevent them overflowing.
Adequate toilets and showers must be positioned at the right places.</t>
  </si>
  <si>
    <t>The items below are still to be addressed:
Construction workers should be clearly identifiable. Overalls should have the logo of the construction company on it and construction workers should wear identification cards.
Loitering of outsiders at either the construction site or at the construction camps should not be allowed. Local Police should be requested to assist in this regard.
Align awareness campaigns with those of other organisations in the area (i.e. the Local Council).
Control of access to construction camp.
Cease construction activities before nightfall, if possible.
Liaison with police, community policing forum and security stakeholders.</t>
  </si>
  <si>
    <t xml:space="preserve">The items below have not yet been considered:
Implement HIV/ AIDS, alcohol abuse, drug abuse, and domestic violence prevention and awareness campaigns in the communities.
The contractors should ensure the health of its employees and their dependants by adopting rigorous health programmes, which should, at a minimum, include programmes to combat HIV/ AIDS and TB.
The contractor should make HIV/ AIDS and STD awareness and prevention programmes a condition of contract for all suppliers and sub-contractors.
</t>
  </si>
  <si>
    <t>The construction tender documents require the construction camp to be demolished.</t>
  </si>
  <si>
    <t>Local economy opportunities and economic empowerment.  The construction phase of the project will have temporary positive impacts on the local economy, creating opportunities for formal and informal businesses to benefit from the proposed project.</t>
  </si>
  <si>
    <t>This is not a risk to be managed.</t>
  </si>
  <si>
    <t>Training and skills transfer.  The project will provide the opportunity for the local community to participate in training and skills transfer activities.</t>
  </si>
  <si>
    <t>Ongoing community education is scheduled as a project activity.</t>
  </si>
  <si>
    <t>Reluctance of beneficiaries to use desalinated water.</t>
  </si>
  <si>
    <t>Has been considered in planning and design.</t>
  </si>
  <si>
    <t xml:space="preserve">Broad participation in the project takes place within NamWater, thus the risk is reduced. </t>
  </si>
  <si>
    <t>Some of the items below still have to be considered:
Regarding safety and security, construction workers should be clearly identifiable - addressed elsewhere.
Overalls should have the logo of the construction company on it and construction workers should wear identification cards - addressed elsewhere.
The construction site to be fenced and access should be controlled.  Loitering of outsiders at either the construction side or at the construction village should not be allowed.  Local security companies and Police should be requested to assist in this regard - partly addressed elsewhere.
Liaison structures are to be established with local security companies and police to monitor social changes during the construction phase.  Liaison should also be established with existing crime control organisations.
Control of access to construction camp - addressed elsewhere.
Cease construction activities before nightfall, if possible.</t>
  </si>
  <si>
    <t xml:space="preserve">The following was agreed with NamWater:
During the project the current bulk water tariffs will not be increased above the normal inflationary adjustments. After completion of the project, subsidisation of the bulk water tariff will be applied to ensure that the water remains affordable. During the EIA a survey was carried out to establish the magnitude of tariff increases that could be afforded. </t>
  </si>
  <si>
    <t xml:space="preserve">At Grunau the desalination plant and evaporation ponds will be located over 1km from the nearest households and visual and landscape impacts are unlikely to be significant. 
At Bethanie the plant will be within the village - reflection from solar panels will be contained by means of screens if the need is identified during/after construction.
</t>
  </si>
  <si>
    <t>It has been established that wind power is not cost-effective at the two project sites compared to solar power. Only one small experimental wind turbine will be installed at each site, noise generation will be negligible.
The pumps and motors will generate very little noise.</t>
  </si>
  <si>
    <t xml:space="preserve">This is a very low risk. No fires or explosions have occurred at NamWater plants since the establishment of the entity approximately 20 years ago. Chemicals used at this plant are not flammable. Use of electrical circuit protection devices is standard, as is lightning protection. </t>
  </si>
  <si>
    <t xml:space="preserve">Already addressed under environmental risks.
This is a very low risk. No fires or explosions have occurred at NamWater plants since the establishment of the entity approximately 20 years ago. Chemicals used at this plant are not flammable. Use of electrical circuit protection devices is standard, as is lightning protection. </t>
  </si>
  <si>
    <t xml:space="preserve">Water will be stored in existing / additional reservoirs to have back-up water for a minimum of 48h so that the problem can be fixed within that time frame. 
If the problem persists after the 48h, water provision will temporarily switch back to the old water scheme standards.  </t>
  </si>
  <si>
    <t>Already addressed under project risks.</t>
  </si>
  <si>
    <t xml:space="preserve">Technology transfer to communities on desalination and renewable energy is not applicable (see block above).  Training of EE staff is attended to under scheduled project activities and students have taken part in plant design. The construction tender requires the contractors to accommodate students for transfer of knowledge obtaining hands-on experience. </t>
  </si>
  <si>
    <t>The draft EIA has found that the identified land is not a sensitive habitat and does not harbour priority species
The land at Bethanie will be purchased and the land at Grünau will be leased  by NamWater- this is in process.
Proper protocol or consultation with relevant stakeholders or local authorities will be followed to acquire a piece of land if necessary - this is being done.
No unintentional removal of local animals will be allowed, and if required consultation should be made with the Ministry of Environment and Tourism - no local animals have been identified that will be removed.</t>
  </si>
  <si>
    <t xml:space="preserve">Design must include a proper lining to prevent leakage, and adequate capacity for heavy rainfall events - done.
Competence of operating staff employed at the plant - staff will be properly trained.
Develop a proper and up to date Operation and Maintenance (O&amp;M) manual of procedures with technical guidelines - scheduled for execution.
Routine and proper environmental monitoring of all aspects of the plant  - part of draft ESMP. 
Establish regular reporting procedures on maintenance - to be included in Operations and Maintenance Manuals when they are compiled.
Undertake regular inspection and maintenance of all infrastructure to ensure in working order and to assess damaged/ deficient equipment, as per the Operation and Maintenance Manual - to be done once plants become operational.
Brine peak flow monitoring by monitoring the incidence of overflow at pump stations leading to the ponds and accurate recording of flow metering - design provides instrumentation for monitoring complete treatment train.
Monitoring of surrounding boreholes for potential contamination of surrounding sources or from the brine evaporation ponds - to be included in ESMP. </t>
  </si>
  <si>
    <t>The design provides for continuous monitoring of water balance.
NamWater is required to utilise boreholes within their recommended abstraction rates and the aquifer within its long-term sustainable yield. 
Recording of pump and rest water levels is part of standard operating procedure - intervals will be specified in the Operations Manual.
Regular assessment of sustainable utilisation to be specified in ESMP.</t>
  </si>
  <si>
    <t>The water would be salty but with no hazardous chemicals. The draft ESIA has found that birds avoid water that is not suitable for drinking and that birds will thus not be impacted.</t>
  </si>
  <si>
    <t>There are  no communities of Indigenous People that will be affected. 
The land at Bethanie will be purchased from the Village Council and the land at Grünau will be leased  from a commercial farmer.</t>
  </si>
  <si>
    <t>Actions under risk management plans for visual impacts, traffic and transport, and  noise and vibration have been identified in the draft ESMP.</t>
  </si>
  <si>
    <t>Actions under a risk management plan for air emissions in the draft ESMP include requirements relating to dust.</t>
  </si>
  <si>
    <t>Site to be fenced and access should be controlled - fencing addressed in design; access control to NamWater operations sites is standard.
The remainder of the items are to be attended to once construction starts:
Loitering of outsiders at either the construction side or at the construction village should not be allowed. 
 Local security companies and Police should be requested to assist in this regard - to be attended to.
Liaison structures are to be established with local security companies and police to monitor social changes during the construction phase.  Liaison should also be established with existing crime control organisations.</t>
  </si>
  <si>
    <t>R Likando</t>
  </si>
  <si>
    <t>Completed 12 February 2918</t>
  </si>
  <si>
    <t>Completed 15 February 2018</t>
  </si>
  <si>
    <t>Completed end July 2018</t>
  </si>
  <si>
    <r>
      <rPr>
        <b/>
        <sz val="11"/>
        <color rgb="FF000000"/>
        <rFont val="Times New Roman"/>
        <family val="1"/>
      </rPr>
      <t>Indicator 1.1:</t>
    </r>
    <r>
      <rPr>
        <sz val="11"/>
        <color rgb="FF000000"/>
        <rFont val="Times New Roman"/>
        <family val="1"/>
      </rPr>
      <t xml:space="preserve">
The technical knowledge to plan, design, and construct small-scale desalination plants using RO technology.
</t>
    </r>
    <r>
      <rPr>
        <b/>
        <sz val="11"/>
        <color rgb="FF000000"/>
        <rFont val="Times New Roman"/>
        <family val="1"/>
      </rPr>
      <t xml:space="preserve">Indicator 1.2:
</t>
    </r>
    <r>
      <rPr>
        <sz val="11"/>
        <color rgb="FF000000"/>
        <rFont val="Times New Roman"/>
        <family val="1"/>
      </rPr>
      <t xml:space="preserve"> Number of plants design prepared.
</t>
    </r>
  </si>
  <si>
    <r>
      <rPr>
        <b/>
        <sz val="11"/>
        <color rgb="FF000000"/>
        <rFont val="Times New Roman"/>
        <family val="1"/>
      </rPr>
      <t>Indicator 3.4:</t>
    </r>
    <r>
      <rPr>
        <sz val="11"/>
        <color indexed="8"/>
        <rFont val="Times New Roman"/>
        <family val="1"/>
      </rPr>
      <t xml:space="preserve">
Involvement of a gender balanced group of tertiary institution students in all aspects of plant establishment to gain hands-on experience.</t>
    </r>
  </si>
  <si>
    <r>
      <rPr>
        <b/>
        <sz val="11"/>
        <color rgb="FF000000"/>
        <rFont val="Times New Roman"/>
        <family val="1"/>
      </rPr>
      <t>Target 3.2:</t>
    </r>
    <r>
      <rPr>
        <sz val="11"/>
        <color indexed="8"/>
        <rFont val="Times New Roman"/>
        <family val="1"/>
      </rPr>
      <t xml:space="preserve">
5 trained water operators and 1 trained Level 2 water artisan.</t>
    </r>
  </si>
  <si>
    <r>
      <rPr>
        <b/>
        <sz val="11"/>
        <color rgb="FF000000"/>
        <rFont val="Times New Roman"/>
        <family val="1"/>
      </rPr>
      <t>Target 3.3:</t>
    </r>
    <r>
      <rPr>
        <sz val="11"/>
        <color indexed="8"/>
        <rFont val="Times New Roman"/>
        <family val="1"/>
      </rPr>
      <t xml:space="preserve">
1 manual each for training, operations and maintenance.</t>
    </r>
  </si>
  <si>
    <r>
      <rPr>
        <b/>
        <sz val="11"/>
        <color rgb="FF000000"/>
        <rFont val="Times New Roman"/>
        <family val="1"/>
      </rPr>
      <t>Target 1:</t>
    </r>
    <r>
      <rPr>
        <sz val="11"/>
        <color indexed="8"/>
        <rFont val="Times New Roman"/>
        <family val="1"/>
      </rPr>
      <t xml:space="preserve">
Demonstration by NamWater that the technical knowledge has been acquired by establishing 2 small-scale desalination plants using RO technology.</t>
    </r>
  </si>
  <si>
    <r>
      <rPr>
        <b/>
        <sz val="11"/>
        <color rgb="FF000000"/>
        <rFont val="Times New Roman"/>
        <family val="1"/>
      </rPr>
      <t>Baseline 1:</t>
    </r>
    <r>
      <rPr>
        <sz val="11"/>
        <color rgb="FF000000"/>
        <rFont val="Times New Roman"/>
        <family val="1"/>
      </rPr>
      <t xml:space="preserve">
The existing NamWater knowledge relates to experimental micro-plants using RO technology conducted at (Epukiro Post 3 and Bethanie).
No information about the membrane technology operating on renewable resource exists.
CuveWaters international project team installed four different types of small-scale groundwater thermal desalination plants in the Omusati Region at Amarika and Akutsima but not operated with renewable energy.</t>
    </r>
  </si>
  <si>
    <r>
      <rPr>
        <b/>
        <sz val="11"/>
        <color rgb="FF000000"/>
        <rFont val="Times New Roman"/>
        <family val="1"/>
      </rPr>
      <t>Target 3.4:</t>
    </r>
    <r>
      <rPr>
        <sz val="11"/>
        <color indexed="8"/>
        <rFont val="Times New Roman"/>
        <family val="1"/>
      </rPr>
      <t xml:space="preserve">
5 engineering university students; 2 females and 1 male for Bethanie; 1 female and 1 male for Grünau. </t>
    </r>
  </si>
  <si>
    <r>
      <rPr>
        <b/>
        <sz val="11"/>
        <color rgb="FF000000"/>
        <rFont val="Times New Roman"/>
        <family val="1"/>
      </rPr>
      <t>Target 2:</t>
    </r>
    <r>
      <rPr>
        <sz val="11"/>
        <color indexed="8"/>
        <rFont val="Times New Roman"/>
        <family val="1"/>
      </rPr>
      <t xml:space="preserve">
Demonstration by NamWater that the technical knowledge has been acquired by establishing two hybrid renewable energy (sun/wind) systems to power small-scale desalination plants.</t>
    </r>
  </si>
  <si>
    <r>
      <rPr>
        <b/>
        <sz val="11"/>
        <color rgb="FF000000"/>
        <rFont val="Times New Roman"/>
        <family val="1"/>
      </rPr>
      <t>Target 3.1:</t>
    </r>
    <r>
      <rPr>
        <sz val="11"/>
        <color indexed="8"/>
        <rFont val="Times New Roman"/>
        <family val="1"/>
      </rPr>
      <t xml:space="preserve">
2 commissioned desalination plants, powered by hybrid renewable energy.</t>
    </r>
  </si>
  <si>
    <r>
      <rPr>
        <b/>
        <sz val="11"/>
        <color rgb="FF000000"/>
        <rFont val="Times New Roman"/>
        <family val="1"/>
      </rPr>
      <t>Indicator 4.1:</t>
    </r>
    <r>
      <rPr>
        <sz val="11"/>
        <color indexed="8"/>
        <rFont val="Times New Roman"/>
        <family val="1"/>
      </rPr>
      <t xml:space="preserve">
2 optimised desalination plants, powered by hybrid renewable energy plants, yielding water of good quality in sufficient quantities.
Calculated cost of bulk water supplied, based on capital and operating cost, broken down to the level of RO plants, power plants and existing infrastructure.
A comprehensive set of information. 
Number of tertiary social and environmental students who went on site visits, and who became aware of and understand the objectives of the project, the principles of desalination, renewable energy, and the associated social effects on the beneficiaries. </t>
    </r>
  </si>
  <si>
    <r>
      <rPr>
        <b/>
        <sz val="11"/>
        <color rgb="FF000000"/>
        <rFont val="Times New Roman"/>
        <family val="1"/>
      </rPr>
      <t>Target 4.1:</t>
    </r>
    <r>
      <rPr>
        <sz val="11"/>
        <color rgb="FF000000"/>
        <rFont val="Times New Roman"/>
        <family val="1"/>
      </rPr>
      <t xml:space="preserve">
Bulk water delivered from terminal reservoir: 
• Chemical quality: 
o Daily measured conductivity compliant with water quality standards for 80% of tests during first year; thereafter compliant for 100% of tests</t>
    </r>
  </si>
  <si>
    <t>o Chemical analysis done in Windhoek compliant with water quality standards for 80% of tests during first 6 months, 90% of tests for second 6 months, for next year 100% compliant; analysis initially once per week, with period to be extended as dictated by results.</t>
  </si>
  <si>
    <t>• Microbiological quality:
o Free chlorine daily tested on site always to comply with Standard
o Microbiological analysis in Windhoek compliant with water quality standards for 100% of tests; analysis initially once per fortnight, with period to be extended as dictated by results.</t>
  </si>
  <si>
    <t>• Volume:
o Average supply capacity of 460 m3/day at Bethanie and 100 m3/day at Grünau
• Continuity of supply:
o No interruption of water supply, except for reduction in supply for 24 hours with advanced warning of 2 days in case of major maintenance</t>
  </si>
  <si>
    <r>
      <rPr>
        <b/>
        <sz val="11"/>
        <color rgb="FF000000"/>
        <rFont val="Times New Roman"/>
        <family val="1"/>
      </rPr>
      <t>Target 4.2:</t>
    </r>
    <r>
      <rPr>
        <sz val="11"/>
        <color indexed="8"/>
        <rFont val="Times New Roman"/>
        <family val="1"/>
      </rPr>
      <t xml:space="preserve">
Calculated at ends of first year and second year of piloting, as well as for the two-year period. Total unit cost to be less than 30% of what it would be to import the same volume of good quality water from a reliable source.</t>
    </r>
  </si>
  <si>
    <r>
      <rPr>
        <b/>
        <sz val="11"/>
        <color rgb="FF000000"/>
        <rFont val="Times New Roman"/>
        <family val="1"/>
      </rPr>
      <t>Target 4.4:</t>
    </r>
    <r>
      <rPr>
        <sz val="11"/>
        <color indexed="8"/>
        <rFont val="Times New Roman"/>
        <family val="1"/>
      </rPr>
      <t xml:space="preserve">
6 students at Bethanie and 4 at Grünau, equal number of males and females at each site.</t>
    </r>
  </si>
  <si>
    <r>
      <rPr>
        <b/>
        <sz val="11"/>
        <color rgb="FF000000"/>
        <rFont val="Times New Roman"/>
        <family val="1"/>
      </rPr>
      <t>Outcome 5.1:</t>
    </r>
    <r>
      <rPr>
        <sz val="11"/>
        <color indexed="8"/>
        <rFont val="Times New Roman"/>
        <family val="1"/>
      </rPr>
      <t xml:space="preserve">
Development of fluorosis in children is halted.</t>
    </r>
  </si>
  <si>
    <r>
      <rPr>
        <b/>
        <sz val="11"/>
        <color rgb="FF000000"/>
        <rFont val="Times New Roman"/>
        <family val="1"/>
      </rPr>
      <t>Outcome 5.2:</t>
    </r>
    <r>
      <rPr>
        <sz val="11"/>
        <color indexed="8"/>
        <rFont val="Times New Roman"/>
        <family val="1"/>
      </rPr>
      <t xml:space="preserve">
Gastro-enteritis is reduced, especially among children.</t>
    </r>
  </si>
  <si>
    <r>
      <rPr>
        <b/>
        <sz val="11"/>
        <color rgb="FF000000"/>
        <rFont val="Times New Roman"/>
        <family val="1"/>
      </rPr>
      <t>Outcome 5.3:</t>
    </r>
    <r>
      <rPr>
        <sz val="11"/>
        <color indexed="8"/>
        <rFont val="Times New Roman"/>
        <family val="1"/>
      </rPr>
      <t xml:space="preserve">
Skin and scalp afflictions such as itching due to hardness of water is reduced.</t>
    </r>
  </si>
  <si>
    <r>
      <rPr>
        <b/>
        <sz val="11"/>
        <color rgb="FF000000"/>
        <rFont val="Times New Roman"/>
        <family val="1"/>
      </rPr>
      <t>Indicator 5.1:</t>
    </r>
    <r>
      <rPr>
        <sz val="11"/>
        <color indexed="8"/>
        <rFont val="Times New Roman"/>
        <family val="1"/>
      </rPr>
      <t xml:space="preserve">
Percentage of children residing at Bethanie and Grünau under the age of 6 months indicated with fluorosis as from end of first year of piloting. </t>
    </r>
  </si>
  <si>
    <r>
      <rPr>
        <b/>
        <sz val="11"/>
        <color rgb="FF000000"/>
        <rFont val="Times New Roman"/>
        <family val="1"/>
      </rPr>
      <t>Baseline 5.1:</t>
    </r>
    <r>
      <rPr>
        <sz val="11"/>
        <color indexed="8"/>
        <rFont val="Times New Roman"/>
        <family val="1"/>
      </rPr>
      <t xml:space="preserve">
To be established from records at the local clinics.</t>
    </r>
  </si>
  <si>
    <r>
      <rPr>
        <b/>
        <sz val="11"/>
        <color rgb="FF000000"/>
        <rFont val="Times New Roman"/>
        <family val="1"/>
      </rPr>
      <t>Target 5.1:</t>
    </r>
    <r>
      <rPr>
        <sz val="11"/>
        <color indexed="8"/>
        <rFont val="Times New Roman"/>
        <family val="1"/>
      </rPr>
      <t xml:space="preserve">
Baseline percentage of children under the age of 6 months indicated with fluorosis reduced by 50% in the first 6 months of piloting, and by 100% thereafter. </t>
    </r>
  </si>
  <si>
    <r>
      <rPr>
        <b/>
        <sz val="11"/>
        <color rgb="FF000000"/>
        <rFont val="Times New Roman"/>
        <family val="1"/>
      </rPr>
      <t>Indicator 5.2:</t>
    </r>
    <r>
      <rPr>
        <sz val="11"/>
        <color indexed="8"/>
        <rFont val="Times New Roman"/>
        <family val="1"/>
      </rPr>
      <t xml:space="preserve">
Percentage of beneficiaries at Bethanie and Grünau diagnosed with gastro-enteritis as from inception of piloting. </t>
    </r>
  </si>
  <si>
    <r>
      <rPr>
        <b/>
        <sz val="11"/>
        <color rgb="FF000000"/>
        <rFont val="Times New Roman"/>
        <family val="1"/>
      </rPr>
      <t>Baseline 5.2:</t>
    </r>
    <r>
      <rPr>
        <sz val="11"/>
        <color indexed="8"/>
        <rFont val="Times New Roman"/>
        <family val="1"/>
      </rPr>
      <t xml:space="preserve">
To be established from records at the local clinics.</t>
    </r>
  </si>
  <si>
    <r>
      <rPr>
        <b/>
        <sz val="11"/>
        <color rgb="FF000000"/>
        <rFont val="Times New Roman"/>
        <family val="1"/>
      </rPr>
      <t>Target 5.2:</t>
    </r>
    <r>
      <rPr>
        <sz val="11"/>
        <color indexed="8"/>
        <rFont val="Times New Roman"/>
        <family val="1"/>
      </rPr>
      <t xml:space="preserve">
Baseline percentage of beneficiaries at Bethanie and Grünau diagnosed with gastro-enteritis reduced by 50% by end of project period.</t>
    </r>
  </si>
  <si>
    <r>
      <rPr>
        <b/>
        <sz val="11"/>
        <color rgb="FF000000"/>
        <rFont val="Times New Roman"/>
        <family val="1"/>
      </rPr>
      <t>Indicator 5.3:</t>
    </r>
    <r>
      <rPr>
        <sz val="11"/>
        <color indexed="8"/>
        <rFont val="Times New Roman"/>
        <family val="1"/>
      </rPr>
      <t xml:space="preserve">
Percentage of sample population consisting of mothers and their children complaining of afflictions ascribed to water supplied.</t>
    </r>
  </si>
  <si>
    <r>
      <rPr>
        <b/>
        <sz val="11"/>
        <color rgb="FF000000"/>
        <rFont val="Times New Roman"/>
        <family val="1"/>
      </rPr>
      <t>Target 5.3:</t>
    </r>
    <r>
      <rPr>
        <sz val="11"/>
        <color indexed="8"/>
        <rFont val="Times New Roman"/>
        <family val="1"/>
      </rPr>
      <t xml:space="preserve">
Complaints by sample population reduced by 50% after first year of piloting.</t>
    </r>
  </si>
  <si>
    <r>
      <rPr>
        <b/>
        <sz val="11"/>
        <color rgb="FF000000"/>
        <rFont val="Times New Roman"/>
        <family val="1"/>
      </rPr>
      <t>Target 5.4:</t>
    </r>
    <r>
      <rPr>
        <sz val="11"/>
        <color indexed="8"/>
        <rFont val="Times New Roman"/>
        <family val="1"/>
      </rPr>
      <t xml:space="preserve">
Zero correlation between groundwater quality deterioration and non-achievement of targets relevant to Outcome 1 above. </t>
    </r>
  </si>
  <si>
    <r>
      <rPr>
        <b/>
        <sz val="11"/>
        <color rgb="FF000000"/>
        <rFont val="Times New Roman"/>
        <family val="1"/>
      </rPr>
      <t>Indicator 5.4:</t>
    </r>
    <r>
      <rPr>
        <sz val="11"/>
        <color indexed="8"/>
        <rFont val="Times New Roman"/>
        <family val="1"/>
      </rPr>
      <t xml:space="preserve">
Correlation between deteriorating groundwater quality and health conditions addressed under Outcome 1 above.</t>
    </r>
  </si>
  <si>
    <r>
      <rPr>
        <b/>
        <sz val="11"/>
        <color rgb="FF000000"/>
        <rFont val="Times New Roman"/>
        <family val="1"/>
      </rPr>
      <t>Target 5.4:</t>
    </r>
    <r>
      <rPr>
        <sz val="11"/>
        <color indexed="8"/>
        <rFont val="Times New Roman"/>
        <family val="1"/>
      </rPr>
      <t xml:space="preserve">
Targets described relevant to Outcome 1 above.</t>
    </r>
  </si>
  <si>
    <r>
      <t xml:space="preserve">Progress 5.4:
</t>
    </r>
    <r>
      <rPr>
        <sz val="11"/>
        <color rgb="FF000000"/>
        <rFont val="Times New Roman"/>
        <family val="1"/>
      </rPr>
      <t>No progress - treated water not yet supplied.</t>
    </r>
  </si>
  <si>
    <r>
      <rPr>
        <b/>
        <sz val="11"/>
        <color rgb="FF000000"/>
        <rFont val="Times New Roman"/>
        <family val="1"/>
      </rPr>
      <t>Target 6.1:</t>
    </r>
    <r>
      <rPr>
        <sz val="11"/>
        <color indexed="8"/>
        <rFont val="Times New Roman"/>
        <family val="1"/>
      </rPr>
      <t xml:space="preserve">
80% of all school learners and teachers at the three schools at Bethanie and the school at Grünau to attend visits to schools.</t>
    </r>
  </si>
  <si>
    <r>
      <rPr>
        <b/>
        <sz val="11"/>
        <color theme="1"/>
        <rFont val="Times New Roman"/>
        <family val="1"/>
      </rPr>
      <t>Target 6.2:</t>
    </r>
    <r>
      <rPr>
        <sz val="11"/>
        <color theme="1"/>
        <rFont val="Times New Roman"/>
        <family val="1"/>
      </rPr>
      <t xml:space="preserve">
2 interactive public meetings per annum at each of Bethanie and Grünau.</t>
    </r>
  </si>
  <si>
    <r>
      <rPr>
        <b/>
        <sz val="11"/>
        <color rgb="FF000000"/>
        <rFont val="Times New Roman"/>
        <family val="1"/>
      </rPr>
      <t>Indicator 6.3:</t>
    </r>
    <r>
      <rPr>
        <sz val="11"/>
        <color indexed="8"/>
        <rFont val="Times New Roman"/>
        <family val="1"/>
      </rPr>
      <t xml:space="preserve">
Number of meetings with community leaders and local officials at Bethanie and Grünau to further strengthen their awareness of climate change effects, an understanding of the project intervention, acceptance of responsibility to use water judiciously, and the need to pay water tariffs; this includes site visits to show progress with plant establishment and subsequently the operation of the plants.</t>
    </r>
  </si>
  <si>
    <r>
      <rPr>
        <b/>
        <sz val="11"/>
        <color rgb="FF000000"/>
        <rFont val="Times New Roman"/>
        <family val="1"/>
      </rPr>
      <t>Baseline 6.2:</t>
    </r>
    <r>
      <rPr>
        <sz val="11"/>
        <color indexed="8"/>
        <rFont val="Times New Roman"/>
        <family val="1"/>
      </rPr>
      <t xml:space="preserve">
As above.</t>
    </r>
  </si>
  <si>
    <r>
      <rPr>
        <b/>
        <sz val="11"/>
        <color rgb="FF000000"/>
        <rFont val="Times New Roman"/>
        <family val="1"/>
      </rPr>
      <t>Baseline 6.3:</t>
    </r>
    <r>
      <rPr>
        <sz val="11"/>
        <color indexed="8"/>
        <rFont val="Times New Roman"/>
        <family val="1"/>
      </rPr>
      <t xml:space="preserve">
As above.</t>
    </r>
  </si>
  <si>
    <r>
      <rPr>
        <b/>
        <sz val="11"/>
        <color theme="1"/>
        <rFont val="Times New Roman"/>
        <family val="1"/>
      </rPr>
      <t>Target 6.3:</t>
    </r>
    <r>
      <rPr>
        <sz val="11"/>
        <color theme="1"/>
        <rFont val="Times New Roman"/>
        <family val="1"/>
      </rPr>
      <t xml:space="preserve">
2 meetings per annum at each of Bethanie and Grünau</t>
    </r>
  </si>
  <si>
    <r>
      <rPr>
        <b/>
        <sz val="11"/>
        <color rgb="FF000000"/>
        <rFont val="Times New Roman"/>
        <family val="1"/>
      </rPr>
      <t>Indicator 6.4:</t>
    </r>
    <r>
      <rPr>
        <sz val="11"/>
        <color indexed="8"/>
        <rFont val="Times New Roman"/>
        <family val="1"/>
      </rPr>
      <t xml:space="preserve">
Distribution of appropriate and site-specific information and learning material to school learners and teachers, and to adults.</t>
    </r>
  </si>
  <si>
    <r>
      <rPr>
        <b/>
        <sz val="11"/>
        <color rgb="FF000000"/>
        <rFont val="Times New Roman"/>
        <family val="1"/>
      </rPr>
      <t xml:space="preserve">Baseline
</t>
    </r>
    <r>
      <rPr>
        <sz val="11"/>
        <color indexed="8"/>
        <rFont val="Times New Roman"/>
        <family val="1"/>
      </rPr>
      <t>No appropriate material is yet available at the project sites.</t>
    </r>
  </si>
  <si>
    <r>
      <rPr>
        <b/>
        <sz val="11"/>
        <color theme="1"/>
        <rFont val="Times New Roman"/>
        <family val="1"/>
      </rPr>
      <t>Target 6.4.1:</t>
    </r>
    <r>
      <rPr>
        <sz val="11"/>
        <color theme="1"/>
        <rFont val="Times New Roman"/>
        <family val="1"/>
      </rPr>
      <t xml:space="preserve">
1 printed school-level information folder provided to each school learner attending the school visits</t>
    </r>
  </si>
  <si>
    <r>
      <rPr>
        <b/>
        <sz val="11"/>
        <color rgb="FF000000"/>
        <rFont val="Times New Roman"/>
        <family val="1"/>
      </rPr>
      <t>Target 6.4.2:</t>
    </r>
    <r>
      <rPr>
        <sz val="11"/>
        <color indexed="8"/>
        <rFont val="Times New Roman"/>
        <family val="1"/>
      </rPr>
      <t xml:space="preserve">
20 printed school-level information folders provided to each school teacher</t>
    </r>
  </si>
  <si>
    <r>
      <rPr>
        <b/>
        <sz val="11"/>
        <color rgb="FF000000"/>
        <rFont val="Times New Roman"/>
        <family val="1"/>
      </rPr>
      <t>Target 6.4.3:</t>
    </r>
    <r>
      <rPr>
        <sz val="11"/>
        <color indexed="8"/>
        <rFont val="Times New Roman"/>
        <family val="1"/>
      </rPr>
      <t xml:space="preserve">
1 printed information folder provided to each attendee of public meetings and meetings with officials</t>
    </r>
  </si>
  <si>
    <r>
      <rPr>
        <b/>
        <sz val="11"/>
        <color rgb="FF000000"/>
        <rFont val="Times New Roman"/>
        <family val="1"/>
      </rPr>
      <t>Target 6.4.4:</t>
    </r>
    <r>
      <rPr>
        <sz val="11"/>
        <color indexed="8"/>
        <rFont val="Times New Roman"/>
        <family val="1"/>
      </rPr>
      <t xml:space="preserve">
100 printed information folders provided to each clinic and church at the project sites for distribution to the public.</t>
    </r>
  </si>
  <si>
    <r>
      <rPr>
        <b/>
        <sz val="11"/>
        <color theme="1"/>
        <rFont val="Times New Roman"/>
        <family val="1"/>
      </rPr>
      <t>Indicator 7.2:</t>
    </r>
    <r>
      <rPr>
        <sz val="11"/>
        <color theme="1"/>
        <rFont val="Times New Roman"/>
        <family val="1"/>
      </rPr>
      <t xml:space="preserve">
Technical information sharing events with government officials, consultants, university staff, civil society members active in the water supply and environmental sectors.</t>
    </r>
  </si>
  <si>
    <r>
      <rPr>
        <b/>
        <sz val="11"/>
        <color theme="1"/>
        <rFont val="Times New Roman"/>
        <family val="1"/>
      </rPr>
      <t>Indicator 7.3:</t>
    </r>
    <r>
      <rPr>
        <sz val="11"/>
        <color theme="1"/>
        <rFont val="Times New Roman"/>
        <family val="1"/>
      </rPr>
      <t xml:space="preserve">
Provision of project information throughout the project period by means of electronic and print media, and presentation of the project at national/international conferences or meetings.</t>
    </r>
  </si>
  <si>
    <r>
      <rPr>
        <b/>
        <sz val="11"/>
        <color rgb="FF000000"/>
        <rFont val="Times New Roman"/>
        <family val="1"/>
      </rPr>
      <t>Target 7.3.1:</t>
    </r>
    <r>
      <rPr>
        <sz val="11"/>
        <color indexed="8"/>
        <rFont val="Times New Roman"/>
        <family val="1"/>
      </rPr>
      <t xml:space="preserve">
2 current affairs radio and TV programmes each, one during construction and the other during the piloting period.</t>
    </r>
  </si>
  <si>
    <r>
      <rPr>
        <b/>
        <sz val="11"/>
        <color rgb="FF000000"/>
        <rFont val="Times New Roman"/>
        <family val="1"/>
      </rPr>
      <t>Target 7.3.2:</t>
    </r>
    <r>
      <rPr>
        <sz val="11"/>
        <color indexed="8"/>
        <rFont val="Times New Roman"/>
        <family val="1"/>
      </rPr>
      <t xml:space="preserve">
Websites of EE and NIE continuously updated with project information.</t>
    </r>
  </si>
  <si>
    <r>
      <rPr>
        <b/>
        <sz val="11"/>
        <color rgb="FF000000"/>
        <rFont val="Times New Roman"/>
        <family val="1"/>
      </rPr>
      <t>Progress 7.1:</t>
    </r>
    <r>
      <rPr>
        <sz val="11"/>
        <color indexed="8"/>
        <rFont val="Times New Roman"/>
        <family val="1"/>
      </rPr>
      <t xml:space="preserve">
No progress - scheduled for second half of project period.</t>
    </r>
  </si>
  <si>
    <r>
      <rPr>
        <b/>
        <sz val="11"/>
        <color theme="1"/>
        <rFont val="Times New Roman"/>
        <family val="1"/>
      </rPr>
      <t>Indicator 7.1:</t>
    </r>
    <r>
      <rPr>
        <sz val="11"/>
        <color theme="1"/>
        <rFont val="Times New Roman"/>
        <family val="1"/>
      </rPr>
      <t xml:space="preserve">
Information sharing events with regional and national decision and policy makers in the water supply and environmental sectors.</t>
    </r>
  </si>
  <si>
    <r>
      <rPr>
        <b/>
        <sz val="11"/>
        <color rgb="FF000000"/>
        <rFont val="Times New Roman"/>
        <family val="1"/>
      </rPr>
      <t>Target 7.1:</t>
    </r>
    <r>
      <rPr>
        <sz val="11"/>
        <color indexed="8"/>
        <rFont val="Times New Roman"/>
        <family val="1"/>
      </rPr>
      <t xml:space="preserve">
1 information sharing event, combined with visits to project sites, during the second half of the project period.
</t>
    </r>
  </si>
  <si>
    <r>
      <rPr>
        <b/>
        <sz val="11"/>
        <color rgb="FF000000"/>
        <rFont val="Times New Roman"/>
        <family val="1"/>
      </rPr>
      <t>Target 7.2.1:</t>
    </r>
    <r>
      <rPr>
        <sz val="11"/>
        <color indexed="8"/>
        <rFont val="Times New Roman"/>
        <family val="1"/>
      </rPr>
      <t xml:space="preserve">
1 information sharing event combined with visits to project sites, during the second half of the project period.</t>
    </r>
  </si>
  <si>
    <r>
      <rPr>
        <b/>
        <sz val="11"/>
        <color rgb="FF000000"/>
        <rFont val="Times New Roman"/>
        <family val="1"/>
      </rPr>
      <t>Target 7.2.2:</t>
    </r>
    <r>
      <rPr>
        <sz val="11"/>
        <color indexed="8"/>
        <rFont val="Times New Roman"/>
        <family val="1"/>
      </rPr>
      <t xml:space="preserve">
1 information sharing event presented in Windhoek in the last year of the project period.</t>
    </r>
  </si>
  <si>
    <r>
      <rPr>
        <b/>
        <sz val="11"/>
        <color rgb="FF000000"/>
        <rFont val="Times New Roman"/>
        <family val="1"/>
      </rPr>
      <t>Target 7.3.3:</t>
    </r>
    <r>
      <rPr>
        <sz val="11"/>
        <color indexed="8"/>
        <rFont val="Times New Roman"/>
        <family val="1"/>
      </rPr>
      <t xml:space="preserve">
1 final project report published on the EE website in last year of project period.</t>
    </r>
  </si>
  <si>
    <r>
      <rPr>
        <b/>
        <sz val="11"/>
        <color rgb="FF000000"/>
        <rFont val="Times New Roman"/>
        <family val="1"/>
      </rPr>
      <t>Target 7.3.4:1</t>
    </r>
    <r>
      <rPr>
        <sz val="11"/>
        <color indexed="8"/>
        <rFont val="Times New Roman"/>
        <family val="1"/>
      </rPr>
      <t xml:space="preserve">
1 presentation of project at a water conference.</t>
    </r>
  </si>
  <si>
    <r>
      <t xml:space="preserve">Progress 7.2.2:
</t>
    </r>
    <r>
      <rPr>
        <sz val="11"/>
        <color rgb="FF000000"/>
        <rFont val="Times New Roman"/>
        <family val="1"/>
      </rPr>
      <t>No progress - scheduled in the last year of the project period.</t>
    </r>
  </si>
  <si>
    <r>
      <rPr>
        <b/>
        <sz val="11"/>
        <color rgb="FF000000"/>
        <rFont val="Times New Roman"/>
        <family val="1"/>
      </rPr>
      <t>Progress 7.3.3:</t>
    </r>
    <r>
      <rPr>
        <sz val="11"/>
        <color indexed="8"/>
        <rFont val="Times New Roman"/>
        <family val="1"/>
      </rPr>
      <t xml:space="preserve">
No progress - scheduled for last year of project period.</t>
    </r>
  </si>
  <si>
    <t>Type of Indicator (indicators towards Objectives, Outcomes, etc.…)</t>
  </si>
  <si>
    <t>Based on 1 to 4 below, overall project implementation is rated as Satisfactory.
1. Project inception was later than initially planned, but still within the directives set by the AF (i.e. within 6 months of receipt of Tranche 1). The reason for late inception was due to the EE having to change/finalise their execution strategy.
2. Since the time that the execution and disbursement schedule was revised in January 2019 (due to late start of project), project execution remained on schedule.
3. Expenditure under Budget A amounted to only 1% of the relevant amount of Tranche 1. The reason is that Tranche 1 is to fund both Year 1 and Year 2 activities, with the latter comprising construction of the plants. Construction accounts for the bulk of project costs. However, expenditure in Year 1 is in line with projections.
4. At the Inception Workshop it was identified that the Project Results Framework had shortcomings relating to measurable indicators and thus realistic targets. The framework was subsequently discussed by the NIE and EE, and changes were identified that would not compromise measurement of the achievement of project outcomes and would provide a more sensible way of measuring the degree of success achieved by the project. However, the AF was not approached for approval of such changes as per the directives contained in ANNEX 7: PROJECT/PROGRAMME IMPLEMENTATION Approved October 2017 and thus the Project Results Framework remains as in the Project Proposal.</t>
  </si>
  <si>
    <r>
      <rPr>
        <b/>
        <sz val="11"/>
        <color rgb="FF000000"/>
        <rFont val="Times New Roman"/>
        <family val="1"/>
      </rPr>
      <t>Outcome 5.4:</t>
    </r>
    <r>
      <rPr>
        <sz val="11"/>
        <color indexed="8"/>
        <rFont val="Times New Roman"/>
        <family val="1"/>
      </rPr>
      <t xml:space="preserve">
Increase in resilience of beneficiaries to further deterioration of groundwater quality due to climate change.</t>
    </r>
  </si>
  <si>
    <r>
      <rPr>
        <b/>
        <sz val="11"/>
        <color rgb="FF000000"/>
        <rFont val="Times New Roman"/>
        <family val="1"/>
      </rPr>
      <t>Indicator 3.3:</t>
    </r>
    <r>
      <rPr>
        <sz val="11"/>
        <color indexed="8"/>
        <rFont val="Times New Roman"/>
        <family val="1"/>
      </rPr>
      <t xml:space="preserve">
Training, operations and maintenance manuals.</t>
    </r>
  </si>
  <si>
    <r>
      <rPr>
        <b/>
        <sz val="11"/>
        <color rgb="FF000000"/>
        <rFont val="Times New Roman"/>
        <family val="1"/>
      </rPr>
      <t>Baseline 5.3:</t>
    </r>
    <r>
      <rPr>
        <sz val="11"/>
        <color indexed="8"/>
        <rFont val="Times New Roman"/>
        <family val="1"/>
      </rPr>
      <t xml:space="preserve">
To be established by survey of sample population at project inception.</t>
    </r>
  </si>
  <si>
    <r>
      <rPr>
        <b/>
        <sz val="11"/>
        <color rgb="FF000000"/>
        <rFont val="Times New Roman"/>
        <family val="1"/>
      </rPr>
      <t>Progress 7.3.1:</t>
    </r>
    <r>
      <rPr>
        <sz val="11"/>
        <color indexed="8"/>
        <rFont val="Times New Roman"/>
        <family val="1"/>
      </rPr>
      <t xml:space="preserve">
No progress - first programme scheduled at start of construction.</t>
    </r>
  </si>
  <si>
    <r>
      <rPr>
        <b/>
        <sz val="11"/>
        <color rgb="FF000000"/>
        <rFont val="Times New Roman"/>
        <family val="1"/>
      </rPr>
      <t>Progress 7.2.1:</t>
    </r>
    <r>
      <rPr>
        <sz val="11"/>
        <color indexed="8"/>
        <rFont val="Times New Roman"/>
        <family val="1"/>
      </rPr>
      <t xml:space="preserve">
No progress - scheduled during construction and during piloting.</t>
    </r>
  </si>
  <si>
    <r>
      <rPr>
        <b/>
        <sz val="11"/>
        <color rgb="FF000000"/>
        <rFont val="Times New Roman"/>
        <family val="1"/>
      </rPr>
      <t>Progress 5.1:</t>
    </r>
    <r>
      <rPr>
        <sz val="11"/>
        <color indexed="8"/>
        <rFont val="Times New Roman"/>
        <family val="1"/>
      </rPr>
      <t xml:space="preserve">
No progress - scheduled for execution at end of first year of supplying desalinated water.
(Indicator is impractical).</t>
    </r>
  </si>
  <si>
    <r>
      <rPr>
        <b/>
        <sz val="11"/>
        <color rgb="FF000000"/>
        <rFont val="Times New Roman"/>
        <family val="1"/>
      </rPr>
      <t>Progress 7.3.2:</t>
    </r>
    <r>
      <rPr>
        <sz val="11"/>
        <color indexed="8"/>
        <rFont val="Times New Roman"/>
        <family val="1"/>
      </rPr>
      <t xml:space="preserve">
Continuous updating.</t>
    </r>
  </si>
  <si>
    <t>No, only numbers of male and female beneficiaries at each of the two project sites.</t>
  </si>
  <si>
    <r>
      <rPr>
        <b/>
        <sz val="11"/>
        <color theme="1"/>
        <rFont val="Times New Roman"/>
        <family val="1"/>
      </rPr>
      <t>Outcome 2:</t>
    </r>
    <r>
      <rPr>
        <sz val="11"/>
        <color theme="1"/>
        <rFont val="Times New Roman"/>
        <family val="1"/>
      </rPr>
      <t xml:space="preserve"> Knowledge of the design, construction and installation of hybrid renewable energy plants to power small desalination plants.</t>
    </r>
  </si>
  <si>
    <r>
      <rPr>
        <b/>
        <sz val="11"/>
        <color theme="1"/>
        <rFont val="Times New Roman"/>
        <family val="1"/>
      </rPr>
      <t>Baseline 2.2:</t>
    </r>
    <r>
      <rPr>
        <sz val="11"/>
        <color theme="1"/>
        <rFont val="Times New Roman"/>
        <family val="1"/>
      </rPr>
      <t xml:space="preserve">
Zero</t>
    </r>
  </si>
  <si>
    <r>
      <rPr>
        <b/>
        <sz val="11"/>
        <color theme="1"/>
        <rFont val="Times New Roman"/>
        <family val="1"/>
      </rPr>
      <t>Target 2.2:</t>
    </r>
    <r>
      <rPr>
        <sz val="11"/>
        <color theme="1"/>
        <rFont val="Times New Roman"/>
        <family val="1"/>
      </rPr>
      <t xml:space="preserve">
No target indicated in results framework.</t>
    </r>
  </si>
  <si>
    <r>
      <rPr>
        <b/>
        <sz val="11"/>
        <color theme="1"/>
        <rFont val="Times New Roman"/>
        <family val="1"/>
      </rPr>
      <t>Indicator 3.4:</t>
    </r>
    <r>
      <rPr>
        <sz val="11"/>
        <color theme="1"/>
        <rFont val="Times New Roman"/>
        <family val="1"/>
      </rPr>
      <t xml:space="preserve">
Involvement of a gender balanced group of tertiary institution students in all aspects of plant establishment to gain hands-on experience.</t>
    </r>
  </si>
  <si>
    <r>
      <rPr>
        <b/>
        <sz val="11"/>
        <color theme="1"/>
        <rFont val="Times New Roman"/>
        <family val="1"/>
      </rPr>
      <t>Outcome 3:</t>
    </r>
    <r>
      <rPr>
        <sz val="11"/>
        <color theme="1"/>
        <rFont val="Times New Roman"/>
        <family val="1"/>
      </rPr>
      <t xml:space="preserve">
Knowledge and understanding of operating the plants and of adjusting the treatment train to achieve required quality of water.</t>
    </r>
  </si>
  <si>
    <t>A gender balanced group of tertiary institution students to gain hand-on experience in all aspects of plant establishment.</t>
  </si>
  <si>
    <t>Women employees to gain technical knowledge on design and construction of rural desalination plants using renewable power and membrane technology.</t>
  </si>
  <si>
    <r>
      <rPr>
        <b/>
        <sz val="11"/>
        <color theme="1"/>
        <rFont val="Times New Roman"/>
        <family val="1"/>
      </rPr>
      <t>Target 3.4:</t>
    </r>
    <r>
      <rPr>
        <sz val="11"/>
        <color theme="1"/>
        <rFont val="Times New Roman"/>
        <family val="1"/>
      </rPr>
      <t xml:space="preserve">
5 engineering university students; 2 females and 1 male for Bethanie; 1 female and 1 male for Grünau. </t>
    </r>
  </si>
  <si>
    <r>
      <rPr>
        <b/>
        <sz val="11"/>
        <color theme="1"/>
        <rFont val="Times New Roman"/>
        <family val="1"/>
      </rPr>
      <t>Indicator 4.4:</t>
    </r>
    <r>
      <rPr>
        <sz val="11"/>
        <color theme="1"/>
        <rFont val="Times New Roman"/>
        <family val="1"/>
      </rPr>
      <t xml:space="preserve">
Number of tertiary social and environmental students who went on site visits, were involved in surveys and who became aware of and understand the objectives of the project, the principles of desalination, renewable energy, and the associated social effects on the beneficiaries. </t>
    </r>
  </si>
  <si>
    <r>
      <rPr>
        <b/>
        <sz val="11"/>
        <color theme="1"/>
        <rFont val="Times New Roman"/>
        <family val="1"/>
      </rPr>
      <t>Outcome 4.4:</t>
    </r>
    <r>
      <rPr>
        <sz val="11"/>
        <color theme="1"/>
        <rFont val="Times New Roman"/>
        <family val="1"/>
      </rPr>
      <t xml:space="preserve">
Greater awareness among students of increasing climate change resilience through desalination and renewable energy.</t>
    </r>
  </si>
  <si>
    <r>
      <rPr>
        <b/>
        <sz val="11"/>
        <color theme="1"/>
        <rFont val="Times New Roman"/>
        <family val="1"/>
      </rPr>
      <t>Target 4.4:</t>
    </r>
    <r>
      <rPr>
        <sz val="11"/>
        <color theme="1"/>
        <rFont val="Times New Roman"/>
        <family val="1"/>
      </rPr>
      <t xml:space="preserve">
6 students at Bethanie and 4 at Grünau, equal number of males and females at each site.</t>
    </r>
  </si>
  <si>
    <t>An equal number of male and female students to be exposed on site to gain awareness of climate change, the objectives, principles and social effects of the project.</t>
  </si>
  <si>
    <r>
      <rPr>
        <b/>
        <sz val="11"/>
        <color theme="1"/>
        <rFont val="Times New Roman"/>
        <family val="1"/>
      </rPr>
      <t>Indicator 5.3:</t>
    </r>
    <r>
      <rPr>
        <sz val="11"/>
        <color theme="1"/>
        <rFont val="Times New Roman"/>
        <family val="1"/>
      </rPr>
      <t xml:space="preserve">
Percentage of sample population consisting of mothers and their children complaining of afflictions ascribed to water supplied.</t>
    </r>
  </si>
  <si>
    <r>
      <rPr>
        <b/>
        <sz val="11"/>
        <color theme="1"/>
        <rFont val="Times New Roman"/>
        <family val="1"/>
      </rPr>
      <t>Baseline 5.3:</t>
    </r>
    <r>
      <rPr>
        <sz val="11"/>
        <color theme="1"/>
        <rFont val="Times New Roman"/>
        <family val="1"/>
      </rPr>
      <t xml:space="preserve">
To be established by survey of sample population at project inception.</t>
    </r>
  </si>
  <si>
    <r>
      <rPr>
        <b/>
        <sz val="11"/>
        <color theme="1"/>
        <rFont val="Times New Roman"/>
        <family val="1"/>
      </rPr>
      <t>Outcome 5.3:</t>
    </r>
    <r>
      <rPr>
        <sz val="11"/>
        <color theme="1"/>
        <rFont val="Times New Roman"/>
        <family val="1"/>
      </rPr>
      <t xml:space="preserve">
Skin and scalp afflictions such as itching due to hardness of water is reduced.</t>
    </r>
  </si>
  <si>
    <r>
      <rPr>
        <b/>
        <sz val="11"/>
        <color theme="1"/>
        <rFont val="Times New Roman"/>
        <family val="1"/>
      </rPr>
      <t>Target 5.3:</t>
    </r>
    <r>
      <rPr>
        <sz val="11"/>
        <color theme="1"/>
        <rFont val="Times New Roman"/>
        <family val="1"/>
      </rPr>
      <t xml:space="preserve">
Complaints by sample population reduced by 50% after first year of piloting.</t>
    </r>
  </si>
  <si>
    <t>Reduction in skin and scalp afflictions among mothers and their children due to improvement of water quality.</t>
  </si>
  <si>
    <r>
      <rPr>
        <b/>
        <sz val="11"/>
        <color theme="1"/>
        <rFont val="Times New Roman"/>
        <family val="1"/>
      </rPr>
      <t>Indicator 2.2:</t>
    </r>
    <r>
      <rPr>
        <sz val="11"/>
        <color theme="1"/>
        <rFont val="Times New Roman"/>
        <family val="1"/>
      </rPr>
      <t xml:space="preserve">
Number of women </t>
    </r>
    <r>
      <rPr>
        <strike/>
        <sz val="11"/>
        <color theme="1"/>
        <rFont val="Times New Roman"/>
        <family val="1"/>
      </rPr>
      <t xml:space="preserve">and children </t>
    </r>
    <r>
      <rPr>
        <sz val="11"/>
        <color theme="1"/>
        <rFont val="Times New Roman"/>
        <family val="1"/>
      </rPr>
      <t>participating in the development and installation of the plants. (Note: Error - Children are not applicable)</t>
    </r>
  </si>
  <si>
    <t>Yes, there are indicators at outcome level.</t>
  </si>
  <si>
    <r>
      <rPr>
        <b/>
        <sz val="11"/>
        <color rgb="FF000000"/>
        <rFont val="Times New Roman"/>
        <family val="1"/>
      </rPr>
      <t>Progress 3.1:</t>
    </r>
    <r>
      <rPr>
        <sz val="11"/>
        <color indexed="8"/>
        <rFont val="Times New Roman"/>
        <family val="1"/>
      </rPr>
      <t xml:space="preserve">
No progress towards achieving Target 3.1 - commissioning is to take place after construction, which is scheduled to be completed at end of Project Year 2</t>
    </r>
  </si>
  <si>
    <r>
      <rPr>
        <b/>
        <sz val="11"/>
        <color rgb="FF000000"/>
        <rFont val="Times New Roman"/>
        <family val="1"/>
      </rPr>
      <t>Progress 3.2:</t>
    </r>
    <r>
      <rPr>
        <sz val="11"/>
        <color indexed="8"/>
        <rFont val="Times New Roman"/>
        <family val="1"/>
      </rPr>
      <t xml:space="preserve">
Little progress towards achieving Target 3.2 - training is scheduled to take place after construction and commissioning.
Requirement for training has been specified in construction tender.</t>
    </r>
  </si>
  <si>
    <r>
      <rPr>
        <b/>
        <sz val="11"/>
        <color rgb="FF000000"/>
        <rFont val="Times New Roman"/>
        <family val="1"/>
      </rPr>
      <t>Progress 3.3:</t>
    </r>
    <r>
      <rPr>
        <sz val="11"/>
        <color indexed="8"/>
        <rFont val="Times New Roman"/>
        <family val="1"/>
      </rPr>
      <t xml:space="preserve">
Little progress towards achieving Target 3.3 - compilation of manuals is scheduled for execution towards end of construction.
Specification for manuals has been included in construction tender.</t>
    </r>
  </si>
  <si>
    <r>
      <rPr>
        <b/>
        <sz val="11"/>
        <color rgb="FF000000"/>
        <rFont val="Times New Roman"/>
        <family val="1"/>
      </rPr>
      <t>Progress 4.3:</t>
    </r>
    <r>
      <rPr>
        <sz val="11"/>
        <color indexed="8"/>
        <rFont val="Times New Roman"/>
        <family val="1"/>
      </rPr>
      <t xml:space="preserve">
Very little progress towards achieving Target 4.3, which is scheduled for completion towards end of project period - design information has been generated, to be used in report.</t>
    </r>
  </si>
  <si>
    <t>Concept design, preliminary design and final design completed for plants at Grünau and at Bethanie.
Draft construction procurement documentation completed for plants at Grünau and at Bethanie.</t>
  </si>
  <si>
    <t>% of Youth beneficiaries (&lt;14 years)</t>
  </si>
  <si>
    <t>Grunau</t>
  </si>
  <si>
    <r>
      <rPr>
        <b/>
        <sz val="11"/>
        <color rgb="FF000000"/>
        <rFont val="Times New Roman"/>
        <family val="1"/>
      </rPr>
      <t>Indicator 2.1:</t>
    </r>
    <r>
      <rPr>
        <sz val="11"/>
        <color rgb="FF000000"/>
        <rFont val="Times New Roman"/>
        <family val="1"/>
      </rPr>
      <t xml:space="preserve">
The technical knowledge to plan, design, and install hybrid renewable energy (sun/wind) systems to power small-scale desalination plants.
</t>
    </r>
  </si>
  <si>
    <r>
      <t xml:space="preserve">No plants have yet been installed under </t>
    </r>
    <r>
      <rPr>
        <b/>
        <sz val="11"/>
        <color rgb="FF000000"/>
        <rFont val="Times New Roman"/>
        <family val="1"/>
      </rPr>
      <t>Indicator 2.3.</t>
    </r>
    <r>
      <rPr>
        <sz val="11"/>
        <color indexed="8"/>
        <rFont val="Times New Roman"/>
        <family val="1"/>
      </rPr>
      <t xml:space="preserve">
</t>
    </r>
  </si>
  <si>
    <t>Acquisition and dissemination of knowledge is the prime objective of the project. Non-discrimination of women is a guiding principle in selection of trainees to acquire knowledge on desalination and renewable energy and in qualified staff involved in project execution.</t>
  </si>
  <si>
    <t>Partially.
Arrangements for women's empowerment pertaining to EE qualified staff and trainees taking part in project execution are good. Same applies to EE staff attending training course. Arrangements pertaining to involvement of female beneficiaries in assembly of social data is unsatisfactory.</t>
  </si>
  <si>
    <r>
      <rPr>
        <b/>
        <sz val="11"/>
        <color rgb="FF000000"/>
        <rFont val="Times New Roman"/>
        <family val="1"/>
      </rPr>
      <t>Indicator 2.2:</t>
    </r>
    <r>
      <rPr>
        <sz val="11"/>
        <color rgb="FF000000"/>
        <rFont val="Times New Roman"/>
        <family val="1"/>
      </rPr>
      <t xml:space="preserve">
Number of women </t>
    </r>
    <r>
      <rPr>
        <strike/>
        <sz val="11"/>
        <color rgb="FF000000"/>
        <rFont val="Times New Roman"/>
        <family val="1"/>
      </rPr>
      <t xml:space="preserve">and children </t>
    </r>
    <r>
      <rPr>
        <sz val="11"/>
        <color rgb="FF000000"/>
        <rFont val="Times New Roman"/>
        <family val="1"/>
      </rPr>
      <t xml:space="preserve">participation in the development and installation of the plants.
</t>
    </r>
  </si>
  <si>
    <r>
      <rPr>
        <b/>
        <sz val="11"/>
        <color rgb="FF000000"/>
        <rFont val="Times New Roman"/>
        <family val="1"/>
      </rPr>
      <t>Indicator 2.3:</t>
    </r>
    <r>
      <rPr>
        <sz val="11"/>
        <color rgb="FF000000"/>
        <rFont val="Times New Roman"/>
        <family val="1"/>
      </rPr>
      <t xml:space="preserve">
Number of renewable energy plants units installed.</t>
    </r>
  </si>
  <si>
    <r>
      <t xml:space="preserve"> </t>
    </r>
    <r>
      <rPr>
        <b/>
        <sz val="11"/>
        <color rgb="FF000000"/>
        <rFont val="Times New Roman"/>
        <family val="1"/>
      </rPr>
      <t>Indicator 2.2</t>
    </r>
    <r>
      <rPr>
        <sz val="11"/>
        <color indexed="8"/>
        <rFont val="Times New Roman"/>
        <family val="1"/>
      </rPr>
      <t>:
EE staff :
Project management and execution:
9 male (75%),
3 female (25%)
In training/capacity building:
2 male (25%)
6 female (75%)
Engineering consultant staff:
3 male (60%)
3 female (40%)
Environmental consultant team:
4 male (44%)
5 female (56%)</t>
    </r>
  </si>
  <si>
    <r>
      <rPr>
        <b/>
        <sz val="11"/>
        <color rgb="FF000000"/>
        <rFont val="Times New Roman"/>
        <family val="1"/>
      </rPr>
      <t>Progress 3.4:</t>
    </r>
    <r>
      <rPr>
        <sz val="11"/>
        <color indexed="8"/>
        <rFont val="Times New Roman"/>
        <family val="1"/>
      </rPr>
      <t xml:space="preserve">
The requirement to involve students in plant establishment has been included in the construction tender documents.
</t>
    </r>
  </si>
  <si>
    <r>
      <rPr>
        <b/>
        <sz val="11"/>
        <color rgb="FF000000"/>
        <rFont val="Times New Roman"/>
        <family val="1"/>
      </rPr>
      <t>Progress 4.4:</t>
    </r>
    <r>
      <rPr>
        <sz val="11"/>
        <color indexed="8"/>
        <rFont val="Times New Roman"/>
        <family val="1"/>
      </rPr>
      <t xml:space="preserve">
First activity scheduled at start of construction.
Students have been identified.
NUST students:
Male 2 (33%)
Female 4 (67%)
UNAM students:
Male 3 (60%)
Female 2 (40%)
All students:
Male 5 (45%)
Female 6 (65%)</t>
    </r>
  </si>
  <si>
    <r>
      <t xml:space="preserve">Indicator 3.4: 
Not applicable yet.
</t>
    </r>
    <r>
      <rPr>
        <sz val="11"/>
        <color theme="1"/>
        <rFont val="Times New Roman"/>
        <family val="1"/>
      </rPr>
      <t xml:space="preserve">Student involvement will be during construction and operation, which is still to start.
The requirement to involve students in plant establishment has been included in the construction tender documents.
</t>
    </r>
    <r>
      <rPr>
        <b/>
        <sz val="11"/>
        <color theme="1"/>
        <rFont val="Times New Roman"/>
        <family val="1"/>
      </rPr>
      <t xml:space="preserve">
</t>
    </r>
  </si>
  <si>
    <r>
      <t xml:space="preserve">Indicator 4.4:
Good.
</t>
    </r>
    <r>
      <rPr>
        <sz val="11"/>
        <color theme="1"/>
        <rFont val="Times New Roman"/>
        <family val="1"/>
      </rPr>
      <t xml:space="preserve">First activity scheduled at start of construction.
Students have been identified.
NUST students:
Male 2 (33%)
Female 4 (67%)
UNAM students:
Male 3 (60%)
Female 2 (40%)
All students:
Male 5 (45%)
</t>
    </r>
    <r>
      <rPr>
        <b/>
        <sz val="11"/>
        <color theme="1"/>
        <rFont val="Times New Roman"/>
        <family val="1"/>
      </rPr>
      <t>Female 6 (65%)</t>
    </r>
    <r>
      <rPr>
        <sz val="11"/>
        <color theme="1"/>
        <rFont val="Times New Roman"/>
        <family val="1"/>
      </rPr>
      <t xml:space="preserve">
Total 11
</t>
    </r>
    <r>
      <rPr>
        <b/>
        <sz val="11"/>
        <color theme="1"/>
        <rFont val="Times New Roman"/>
        <family val="1"/>
      </rPr>
      <t xml:space="preserve">
</t>
    </r>
  </si>
  <si>
    <r>
      <t xml:space="preserve"> </t>
    </r>
    <r>
      <rPr>
        <b/>
        <sz val="11"/>
        <color rgb="FF000000"/>
        <rFont val="Times New Roman"/>
        <family val="1"/>
      </rPr>
      <t>Indicator 2.2</t>
    </r>
    <r>
      <rPr>
        <sz val="11"/>
        <color indexed="8"/>
        <rFont val="Times New Roman"/>
        <family val="1"/>
      </rPr>
      <t xml:space="preserve">:
</t>
    </r>
    <r>
      <rPr>
        <b/>
        <sz val="11"/>
        <color rgb="FF000000"/>
        <rFont val="Times New Roman"/>
        <family val="1"/>
      </rPr>
      <t>Good</t>
    </r>
    <r>
      <rPr>
        <sz val="11"/>
        <color indexed="8"/>
        <rFont val="Times New Roman"/>
        <family val="1"/>
      </rPr>
      <t xml:space="preserve">
</t>
    </r>
    <r>
      <rPr>
        <b/>
        <sz val="11"/>
        <color rgb="FF000000"/>
        <rFont val="Times New Roman"/>
        <family val="1"/>
      </rPr>
      <t>EE staff :</t>
    </r>
    <r>
      <rPr>
        <sz val="11"/>
        <color indexed="8"/>
        <rFont val="Times New Roman"/>
        <family val="1"/>
      </rPr>
      <t xml:space="preserve">
Project management and execution:
9 male (75%),
</t>
    </r>
    <r>
      <rPr>
        <b/>
        <sz val="11"/>
        <color rgb="FF000000"/>
        <rFont val="Times New Roman"/>
        <family val="1"/>
      </rPr>
      <t>3 female (25%)</t>
    </r>
    <r>
      <rPr>
        <sz val="11"/>
        <color indexed="8"/>
        <rFont val="Times New Roman"/>
        <family val="1"/>
      </rPr>
      <t xml:space="preserve">
In training/capacity building:
2 male (25%)
</t>
    </r>
    <r>
      <rPr>
        <b/>
        <sz val="11"/>
        <color rgb="FF000000"/>
        <rFont val="Times New Roman"/>
        <family val="1"/>
      </rPr>
      <t>6 female (75%)</t>
    </r>
    <r>
      <rPr>
        <sz val="11"/>
        <color indexed="8"/>
        <rFont val="Times New Roman"/>
        <family val="1"/>
      </rPr>
      <t xml:space="preserve">
</t>
    </r>
    <r>
      <rPr>
        <b/>
        <sz val="11"/>
        <color rgb="FF000000"/>
        <rFont val="Times New Roman"/>
        <family val="1"/>
      </rPr>
      <t>Engineering consultant staff:</t>
    </r>
    <r>
      <rPr>
        <sz val="11"/>
        <color indexed="8"/>
        <rFont val="Times New Roman"/>
        <family val="1"/>
      </rPr>
      <t xml:space="preserve">
3 male (60%)
</t>
    </r>
    <r>
      <rPr>
        <b/>
        <sz val="11"/>
        <color rgb="FF000000"/>
        <rFont val="Times New Roman"/>
        <family val="1"/>
      </rPr>
      <t>3 female (40%)</t>
    </r>
    <r>
      <rPr>
        <sz val="11"/>
        <color indexed="8"/>
        <rFont val="Times New Roman"/>
        <family val="1"/>
      </rPr>
      <t xml:space="preserve">
</t>
    </r>
    <r>
      <rPr>
        <b/>
        <sz val="11"/>
        <color rgb="FF000000"/>
        <rFont val="Times New Roman"/>
        <family val="1"/>
      </rPr>
      <t>Environmental consultant staff:</t>
    </r>
    <r>
      <rPr>
        <sz val="11"/>
        <color indexed="8"/>
        <rFont val="Times New Roman"/>
        <family val="1"/>
      </rPr>
      <t xml:space="preserve">
4 male (44%)
</t>
    </r>
    <r>
      <rPr>
        <b/>
        <sz val="11"/>
        <color rgb="FF000000"/>
        <rFont val="Times New Roman"/>
        <family val="1"/>
      </rPr>
      <t>5 female (56%)</t>
    </r>
  </si>
  <si>
    <r>
      <t xml:space="preserve">Indicator 4.5:
Poor
</t>
    </r>
    <r>
      <rPr>
        <sz val="11"/>
        <color theme="1"/>
        <rFont val="Times New Roman"/>
        <family val="1"/>
      </rPr>
      <t>Survey did not include establishment of baseline - still to be done.</t>
    </r>
    <r>
      <rPr>
        <b/>
        <sz val="11"/>
        <color theme="1"/>
        <rFont val="Times New Roman"/>
        <family val="1"/>
      </rPr>
      <t xml:space="preserve">
</t>
    </r>
  </si>
  <si>
    <r>
      <rPr>
        <b/>
        <sz val="11"/>
        <color rgb="FF000000"/>
        <rFont val="Times New Roman"/>
        <family val="1"/>
      </rPr>
      <t xml:space="preserve">Progress 5.3:
</t>
    </r>
    <r>
      <rPr>
        <sz val="11"/>
        <color rgb="FF000000"/>
        <rFont val="Times New Roman"/>
        <family val="1"/>
      </rPr>
      <t>Survey did not include establishment of baseline - still to be done.</t>
    </r>
    <r>
      <rPr>
        <sz val="11"/>
        <color indexed="8"/>
        <rFont val="Times New Roman"/>
        <family val="1"/>
      </rPr>
      <t xml:space="preserve">
</t>
    </r>
  </si>
  <si>
    <r>
      <rPr>
        <b/>
        <sz val="11"/>
        <color rgb="FF000000"/>
        <rFont val="Times New Roman"/>
        <family val="1"/>
      </rPr>
      <t>Progress 1:</t>
    </r>
    <r>
      <rPr>
        <sz val="11"/>
        <color indexed="8"/>
        <rFont val="Times New Roman"/>
        <family val="1"/>
      </rPr>
      <t xml:space="preserve">
Target 1 is being pursued and will be achieved when construction is complete.
Acquisition of the following knowledge under</t>
    </r>
    <r>
      <rPr>
        <b/>
        <sz val="11"/>
        <color rgb="FF000000"/>
        <rFont val="Times New Roman"/>
        <family val="1"/>
      </rPr>
      <t xml:space="preserve"> Indicator 1.1 (Target 1.1) </t>
    </r>
    <r>
      <rPr>
        <sz val="11"/>
        <color indexed="8"/>
        <rFont val="Times New Roman"/>
        <family val="1"/>
      </rPr>
      <t xml:space="preserve">has been demonstrated for both plants:
1. Planning
2. Concept design
3. Preliminary design
3. Construction specifications
4. Construction procurement documentation (draft)
10 staff members, 9 from NamWater, 1 from Department of Water Affairs (40% male, 60% female) attended a 4-day course from 1-4 April 2019 on "Desalination with Solar Energy" offered by the European Desalination Society.
</t>
    </r>
  </si>
  <si>
    <r>
      <rPr>
        <b/>
        <sz val="11"/>
        <color rgb="FF000000"/>
        <rFont val="Times New Roman"/>
        <family val="1"/>
      </rPr>
      <t>Progress 2:</t>
    </r>
    <r>
      <rPr>
        <sz val="11"/>
        <color indexed="8"/>
        <rFont val="Times New Roman"/>
        <family val="1"/>
      </rPr>
      <t xml:space="preserve">
Target 2 is being pursued and will only be achieved when construction is complete.
Acquisition of the following knowledge under </t>
    </r>
    <r>
      <rPr>
        <b/>
        <sz val="11"/>
        <color rgb="FF000000"/>
        <rFont val="Times New Roman"/>
        <family val="1"/>
      </rPr>
      <t xml:space="preserve">Indicator 1.1 </t>
    </r>
    <r>
      <rPr>
        <sz val="11"/>
        <color indexed="8"/>
        <rFont val="Times New Roman"/>
        <family val="1"/>
      </rPr>
      <t xml:space="preserve">has been demonstrated for both plants:
1. Planning
2. Concept design
3. Preliminary design
3. Construction specifications
4. Construction procurement documentation (draft)
</t>
    </r>
  </si>
  <si>
    <t>Output 5: Vulnerable ecosystem services and natural resource assets strengthened in response to climate change impacts, including variability</t>
  </si>
  <si>
    <t>increased adaptive capacity</t>
  </si>
  <si>
    <t>3: Risk and vulnerability assessments completed or updated</t>
  </si>
  <si>
    <r>
      <t xml:space="preserve">2: Physical asset </t>
    </r>
    <r>
      <rPr>
        <i/>
        <sz val="11"/>
        <color theme="1"/>
        <rFont val="Calibri"/>
        <family val="2"/>
        <scheme val="minor"/>
      </rPr>
      <t>(produced/improved/strengthened)</t>
    </r>
  </si>
  <si>
    <t>1. Contractual agreement between the NIE and the EE stipulates that:
"Where the environmental, social and gender assessment identifies environmental, social or gender risks, produce an environmental and social management plan that accompanies the assessment and that identifies those measures necessary to avoid, minimise, or mitigate the potential environmental, social and gender risks"
2. Project indicators 2.2, 3.4, 4.4 and 5.3 have gender-responsive elements. Progress with achievement of the indicator targets is indicated in Section 1 of this sheet and in the sheet "Project Indicators".</t>
  </si>
  <si>
    <t>ROI on C</t>
  </si>
  <si>
    <t>NIE fee (C)</t>
  </si>
  <si>
    <t xml:space="preserve">Upon receipt of Tranche 1, all funds were converted to N$ and invested in line with AF Decision AFB/EFC.21/6 of 9 October 2017. The NIE’s investment strategy was to provide a proper balance between security of investment, availability of funds when required and maximizing return on investment. The sum of the Project Activity Cost (A) and Project Execution Cost (B) was invested separately from the Project Management Fee (C). 
Our interpretation of Paragraph 10 (b) (ii) of the AF Decision AFB/EFC.22/5 of March 2018 (“To use the income earned on amounts held in respect of Adaptation Fund project grants solely for the purposes of the associated project/programme”) was that the return on investment (ROI) on invested Project Management Fee (C) funds may be utilised by the NIE to carry out project management activities. For this reason the ROI of US$ 3 417 was used by the DRFN and the expenditure is included in the disbursement record of AF funds above. </t>
  </si>
  <si>
    <t>•	The increase in DRFN expenditure was further compounded by the fact that NamWater realised that construction of the plants could not be carried out in Project Year 1 as per the project proposal, but would only be completed (hopefully) in Project Year2. As a result the DRFN had to compile a new budget for Project Year 1 and 2 for the Project Activities Cost (A), approach the AF with a request to allow a change to the project plan and to approve a restructuring of the tranches. This was approved by the AF, but required a variation to the AF-DRFN agreement and a report on project delays to be compiled and submitted by the DRFN to the AF. The activities by the DRFN to successfully achieve the required changes cost a substantial amount of time and associated cost that were not budgeted for.
•	It is also our view that the DRFN in the interest of the project has spent much time in assisting NamWater with various activities that should have been the sole responsibility of NamWater, thereby further increasing unplanned expenditure by the DRFN.</t>
  </si>
  <si>
    <t>ROI on Project Management Fee (C) to supplement Fee (C)</t>
  </si>
  <si>
    <t>Project Management
Fee (C)</t>
  </si>
  <si>
    <r>
      <t xml:space="preserve">Proj. Management Fee (C)
</t>
    </r>
    <r>
      <rPr>
        <sz val="11"/>
        <color rgb="FF000000"/>
        <rFont val="Times New Roman"/>
        <family val="1"/>
      </rPr>
      <t>(Note: Planned expenditure for Year 2 as per the Project Proposal is reduced by the advance and the ROI on C to be paid back to the investment account for funds under A+B.)</t>
    </r>
  </si>
  <si>
    <r>
      <t xml:space="preserve">NOTE: 
</t>
    </r>
    <r>
      <rPr>
        <b/>
        <sz val="11"/>
        <color rgb="FF000000"/>
        <rFont val="Times New Roman"/>
        <family val="1"/>
      </rPr>
      <t>Planned expenditure under Project Activity Cost (A)</t>
    </r>
    <r>
      <rPr>
        <sz val="11"/>
        <color rgb="FF000000"/>
        <rFont val="Times New Roman"/>
        <family val="1"/>
      </rPr>
      <t xml:space="preserve"> consists of the remainder of Tranche 1 for A (= US$ 3 789 485), plus Tranche 2 for A (= US$ zero as per approved revised disbursement schedule).</t>
    </r>
    <r>
      <rPr>
        <b/>
        <sz val="11"/>
        <color indexed="8"/>
        <rFont val="Times New Roman"/>
        <family val="1"/>
      </rPr>
      <t xml:space="preserve">
Planned expenditure under Project Execution Cost (B) </t>
    </r>
    <r>
      <rPr>
        <sz val="11"/>
        <color rgb="FF000000"/>
        <rFont val="Times New Roman"/>
        <family val="1"/>
      </rPr>
      <t xml:space="preserve">consists of the remainder of  Tranche 1 for B (= US$ 88 142) plus Tranche 2 for B (= US$ 113 688), amounting to US$ 201 830.
</t>
    </r>
    <r>
      <rPr>
        <b/>
        <sz val="11"/>
        <color rgb="FF000000"/>
        <rFont val="Times New Roman"/>
        <family val="1"/>
      </rPr>
      <t xml:space="preserve">Planned expenditure under Project Management Cost (C) </t>
    </r>
    <r>
      <rPr>
        <sz val="11"/>
        <color rgb="FF000000"/>
        <rFont val="Times New Roman"/>
        <family val="1"/>
      </rPr>
      <t>consists of Tranche 2 for C (= US$ 93 285) minus the advance to be repaid (= US$ 37 012), minus the ROI on C for Year 1(=US$ 3 417) to be repaid, amounting to US$ 52 857.</t>
    </r>
  </si>
  <si>
    <t>However, it has since been brought to our attention that this interpretation is wrong and that the ROI on the Project Management Fee (C) may only be used to supplement the Project Activity Cost (A). The ROI of US$ 3 417 thus has to be returned to the investment account for Project funds (A+B) from the NIE funds for Year 2.
The DRFN obtained approval from the AF for an advance of US$ 30 000 from the ROI on investment of A+B (email dated 23 January 2019), to supplement the amount provided under Tranche 1 for Project Management Fee (C) in Year 1, which is to be returned to the investment account for Project funds (A+B) from the NIE funds for Year 2. The amount borrowed in N$ amounted to US$ 37 012 at the exchange rate applicable on the day when the first tranche for A+B was converted to N$, but amounted to US$ 30 000 at the exchange rate applicable on the day of borrowing. This money was spent over and above the Tranche 1 amount received under B, i.e. to execute our project management activities. Utilisation of the loan amount is set out in the block under "EXPENDITURE DATA"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</si>
</sst>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1C09]dd\ mmmm\ yyyy;@"/>
  </numFmts>
  <fonts count="63"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b/>
      <sz val="11"/>
      <color theme="0"/>
      <name val="Times New Roman"/>
      <family val="1"/>
    </font>
    <font>
      <b/>
      <sz val="11"/>
      <color theme="1"/>
      <name val="Calibri"/>
      <family val="2"/>
      <scheme val="minor"/>
    </font>
    <font>
      <sz val="8"/>
      <color rgb="FF000000"/>
      <name val="Segoe UI"/>
      <family val="2"/>
    </font>
    <font>
      <b/>
      <sz val="16"/>
      <color theme="1"/>
      <name val="Times New Roman"/>
      <family val="1"/>
    </font>
    <font>
      <b/>
      <i/>
      <sz val="11"/>
      <color theme="1"/>
      <name val="Times New Roman"/>
      <family val="1"/>
    </font>
    <font>
      <sz val="8"/>
      <name val="Calibri"/>
      <family val="2"/>
      <scheme val="minor"/>
    </font>
    <font>
      <sz val="11"/>
      <color rgb="FF000000"/>
      <name val="Calibri"/>
      <family val="2"/>
    </font>
    <font>
      <b/>
      <u/>
      <sz val="12"/>
      <color theme="1"/>
      <name val="Times New Roman"/>
      <family val="1"/>
    </font>
    <font>
      <u/>
      <sz val="11"/>
      <color rgb="FF000000"/>
      <name val="Times New Roman"/>
      <family val="1"/>
    </font>
    <font>
      <sz val="11"/>
      <name val="Calibri"/>
      <family val="2"/>
      <scheme val="minor"/>
    </font>
    <font>
      <strike/>
      <sz val="11"/>
      <color theme="1"/>
      <name val="Times New Roman"/>
      <family val="1"/>
    </font>
    <font>
      <strike/>
      <sz val="11"/>
      <color rgb="FF000000"/>
      <name val="Times New Roman"/>
      <family val="1"/>
    </font>
    <font>
      <sz val="14"/>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s>
  <borders count="7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style="medium">
        <color indexed="64"/>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top/>
      <bottom/>
      <diagonal/>
    </border>
    <border>
      <left style="thin">
        <color auto="1"/>
      </left>
      <right/>
      <top/>
      <bottom style="medium">
        <color auto="1"/>
      </bottom>
      <diagonal/>
    </border>
    <border>
      <left/>
      <right style="thin">
        <color auto="1"/>
      </right>
      <top/>
      <bottom style="medium">
        <color auto="1"/>
      </bottom>
      <diagonal/>
    </border>
    <border>
      <left style="medium">
        <color indexed="64"/>
      </left>
      <right/>
      <top/>
      <bottom style="thin">
        <color auto="1"/>
      </bottom>
      <diagonal/>
    </border>
    <border>
      <left style="thin">
        <color auto="1"/>
      </left>
      <right style="thin">
        <color auto="1"/>
      </right>
      <top style="medium">
        <color auto="1"/>
      </top>
      <bottom/>
      <diagonal/>
    </border>
    <border>
      <left style="medium">
        <color auto="1"/>
      </left>
      <right/>
      <top style="thin">
        <color auto="1"/>
      </top>
      <bottom/>
      <diagonal/>
    </border>
    <border>
      <left/>
      <right style="medium">
        <color auto="1"/>
      </right>
      <top style="thin">
        <color auto="1"/>
      </top>
      <bottom/>
      <diagonal/>
    </border>
    <border>
      <left/>
      <right/>
      <top style="thin">
        <color auto="1"/>
      </top>
      <bottom/>
      <diagonal/>
    </border>
    <border>
      <left style="thin">
        <color auto="1"/>
      </left>
      <right/>
      <top style="medium">
        <color auto="1"/>
      </top>
      <bottom/>
      <diagonal/>
    </border>
    <border>
      <left/>
      <right style="medium">
        <color indexed="64"/>
      </right>
      <top/>
      <bottom style="thin">
        <color auto="1"/>
      </bottom>
      <diagonal/>
    </border>
    <border>
      <left/>
      <right/>
      <top/>
      <bottom style="thin">
        <color auto="1"/>
      </bottom>
      <diagonal/>
    </border>
  </borders>
  <cellStyleXfs count="5">
    <xf numFmtId="0" fontId="0" fillId="0" borderId="0"/>
    <xf numFmtId="0" fontId="23" fillId="0" borderId="0" applyNumberFormat="0" applyFill="0" applyBorder="0" applyAlignment="0" applyProtection="0">
      <alignment vertical="top"/>
      <protection locked="0"/>
    </xf>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cellStyleXfs>
  <cellXfs count="1110">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3" xfId="0" applyFont="1" applyFill="1" applyBorder="1" applyProtection="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4"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4" fillId="0" borderId="0" xfId="0" applyFont="1" applyAlignment="1"/>
    <xf numFmtId="0" fontId="27" fillId="4" borderId="17" xfId="0" applyFont="1" applyFill="1" applyBorder="1" applyAlignment="1">
      <alignment horizontal="center" vertical="center" wrapText="1"/>
    </xf>
    <xf numFmtId="0" fontId="16" fillId="3" borderId="14" xfId="0" applyFont="1" applyFill="1" applyBorder="1" applyAlignment="1" applyProtection="1">
      <alignment horizontal="left" vertical="top" wrapText="1"/>
    </xf>
    <xf numFmtId="0" fontId="26"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4" fillId="3" borderId="23" xfId="0" applyFont="1" applyFill="1" applyBorder="1" applyAlignment="1" applyProtection="1">
      <alignment vertical="top" wrapText="1"/>
    </xf>
    <xf numFmtId="0" fontId="14" fillId="3" borderId="22"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5" xfId="0" applyFont="1" applyFill="1" applyBorder="1" applyAlignment="1" applyProtection="1">
      <alignment vertical="top" wrapText="1"/>
    </xf>
    <xf numFmtId="0" fontId="14" fillId="3" borderId="24" xfId="0" applyFont="1" applyFill="1" applyBorder="1" applyAlignment="1" applyProtection="1">
      <alignment vertical="top" wrapText="1"/>
    </xf>
    <xf numFmtId="0" fontId="14" fillId="3" borderId="26" xfId="0" applyFont="1" applyFill="1" applyBorder="1" applyAlignment="1" applyProtection="1">
      <alignment vertical="top" wrapText="1"/>
    </xf>
    <xf numFmtId="0" fontId="24" fillId="3" borderId="19" xfId="0" applyFont="1" applyFill="1" applyBorder="1" applyAlignment="1">
      <alignment horizontal="left" vertical="center"/>
    </xf>
    <xf numFmtId="0" fontId="24" fillId="3" borderId="20" xfId="0" applyFont="1" applyFill="1" applyBorder="1" applyAlignment="1">
      <alignment horizontal="left" vertical="center"/>
    </xf>
    <xf numFmtId="0" fontId="24" fillId="3" borderId="20" xfId="0" applyFont="1" applyFill="1" applyBorder="1"/>
    <xf numFmtId="0" fontId="24" fillId="3" borderId="21" xfId="0" applyFont="1" applyFill="1" applyBorder="1"/>
    <xf numFmtId="0" fontId="24"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4" fillId="3" borderId="20" xfId="0" applyFont="1" applyFill="1" applyBorder="1" applyProtection="1"/>
    <xf numFmtId="0" fontId="24" fillId="3" borderId="21" xfId="0" applyFont="1" applyFill="1" applyBorder="1" applyProtection="1"/>
    <xf numFmtId="0" fontId="24" fillId="3" borderId="0" xfId="0" applyFont="1" applyFill="1" applyBorder="1" applyProtection="1"/>
    <xf numFmtId="0" fontId="24"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8"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3" fillId="3" borderId="23" xfId="0" applyFont="1" applyFill="1" applyBorder="1" applyAlignment="1" applyProtection="1"/>
    <xf numFmtId="0" fontId="0" fillId="3" borderId="23" xfId="0" applyFill="1" applyBorder="1"/>
    <xf numFmtId="0" fontId="29" fillId="3" borderId="19" xfId="0" applyFont="1" applyFill="1" applyBorder="1" applyAlignment="1">
      <alignment vertical="center"/>
    </xf>
    <xf numFmtId="0" fontId="29" fillId="3" borderId="22" xfId="0" applyFont="1" applyFill="1" applyBorder="1" applyAlignment="1">
      <alignment vertical="center"/>
    </xf>
    <xf numFmtId="0" fontId="29" fillId="3" borderId="0" xfId="0" applyFont="1" applyFill="1" applyBorder="1" applyAlignment="1">
      <alignment vertical="center"/>
    </xf>
    <xf numFmtId="0" fontId="0" fillId="0" borderId="0" xfId="0" applyAlignment="1"/>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3" borderId="0" xfId="0" applyFont="1" applyFill="1" applyBorder="1" applyAlignment="1" applyProtection="1">
      <alignment horizontal="right" vertical="center"/>
    </xf>
    <xf numFmtId="0" fontId="24" fillId="3" borderId="19" xfId="0" applyFont="1" applyFill="1" applyBorder="1"/>
    <xf numFmtId="0" fontId="24" fillId="3" borderId="22" xfId="0" applyFont="1" applyFill="1" applyBorder="1"/>
    <xf numFmtId="0" fontId="24" fillId="3" borderId="23" xfId="0" applyFont="1" applyFill="1" applyBorder="1"/>
    <xf numFmtId="0" fontId="30" fillId="3" borderId="0" xfId="0" applyFont="1" applyFill="1" applyBorder="1"/>
    <xf numFmtId="0" fontId="31" fillId="3" borderId="0" xfId="0" applyFont="1" applyFill="1" applyBorder="1"/>
    <xf numFmtId="0" fontId="30" fillId="0" borderId="1" xfId="0" applyFont="1" applyFill="1" applyBorder="1" applyAlignment="1">
      <alignment vertical="top" wrapText="1"/>
    </xf>
    <xf numFmtId="0" fontId="24" fillId="0" borderId="1" xfId="0" applyFont="1" applyFill="1" applyBorder="1" applyAlignment="1">
      <alignment vertical="top" wrapText="1"/>
    </xf>
    <xf numFmtId="0" fontId="24" fillId="3" borderId="25" xfId="0" applyFont="1" applyFill="1" applyBorder="1"/>
    <xf numFmtId="0" fontId="32" fillId="0" borderId="1" xfId="0" applyFont="1" applyFill="1" applyBorder="1" applyAlignment="1">
      <alignment horizontal="center" vertical="top" wrapText="1"/>
    </xf>
    <xf numFmtId="0" fontId="32" fillId="0" borderId="30" xfId="0" applyFont="1" applyFill="1" applyBorder="1" applyAlignment="1">
      <alignment horizontal="center" vertical="top" wrapText="1"/>
    </xf>
    <xf numFmtId="0" fontId="32"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1" fontId="1" fillId="2" borderId="32"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4" fillId="0" borderId="0" xfId="0" applyFont="1" applyFill="1" applyAlignment="1" applyProtection="1">
      <alignment horizontal="right"/>
    </xf>
    <xf numFmtId="0" fontId="24" fillId="3" borderId="19" xfId="0" applyFont="1" applyFill="1" applyBorder="1" applyAlignment="1" applyProtection="1">
      <alignment horizontal="right"/>
    </xf>
    <xf numFmtId="0" fontId="24" fillId="3" borderId="20" xfId="0" applyFont="1" applyFill="1" applyBorder="1" applyAlignment="1" applyProtection="1">
      <alignment horizontal="right"/>
    </xf>
    <xf numFmtId="0" fontId="24" fillId="3" borderId="22"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3" xfId="0" applyFont="1" applyFill="1" applyBorder="1" applyAlignment="1" applyProtection="1">
      <alignment vertical="top" wrapText="1"/>
    </xf>
    <xf numFmtId="0" fontId="2" fillId="2" borderId="36" xfId="0" applyFont="1" applyFill="1" applyBorder="1" applyAlignment="1" applyProtection="1">
      <alignment horizontal="center" vertical="center" wrapText="1"/>
    </xf>
    <xf numFmtId="0" fontId="2" fillId="2" borderId="37"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4" fillId="3" borderId="24" xfId="0" applyFont="1" applyFill="1" applyBorder="1"/>
    <xf numFmtId="0" fontId="24"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43" fillId="11" borderId="56" xfId="0" applyFont="1" applyFill="1" applyBorder="1" applyAlignment="1" applyProtection="1">
      <alignment horizontal="left" vertical="center" wrapText="1"/>
    </xf>
    <xf numFmtId="0" fontId="43" fillId="11" borderId="11" xfId="0" applyFont="1" applyFill="1" applyBorder="1" applyAlignment="1" applyProtection="1">
      <alignment horizontal="left" vertical="center" wrapText="1"/>
    </xf>
    <xf numFmtId="0" fontId="43" fillId="11" borderId="9" xfId="0" applyFont="1" applyFill="1" applyBorder="1" applyAlignment="1" applyProtection="1">
      <alignment horizontal="left" vertical="center" wrapText="1"/>
    </xf>
    <xf numFmtId="0" fontId="44" fillId="0" borderId="10" xfId="0" applyFont="1" applyBorder="1" applyAlignment="1" applyProtection="1">
      <alignment horizontal="left" vertical="center"/>
    </xf>
    <xf numFmtId="0" fontId="44" fillId="0" borderId="59" xfId="0" applyFont="1" applyBorder="1" applyAlignment="1" applyProtection="1">
      <alignment horizontal="left" vertical="center"/>
    </xf>
    <xf numFmtId="0" fontId="40" fillId="12" borderId="11" xfId="4" applyFont="1" applyFill="1" applyBorder="1" applyAlignment="1" applyProtection="1">
      <alignment horizontal="center" vertical="center"/>
      <protection locked="0"/>
    </xf>
    <xf numFmtId="0" fontId="45" fillId="12" borderId="11" xfId="4" applyFont="1" applyFill="1" applyBorder="1" applyAlignment="1" applyProtection="1">
      <alignment horizontal="center" vertical="center"/>
      <protection locked="0"/>
    </xf>
    <xf numFmtId="0" fontId="45" fillId="12" borderId="7" xfId="4" applyFont="1" applyFill="1" applyBorder="1" applyAlignment="1" applyProtection="1">
      <alignment horizontal="center" vertical="center"/>
      <protection locked="0"/>
    </xf>
    <xf numFmtId="0" fontId="46" fillId="0" borderId="11" xfId="0" applyFont="1" applyBorder="1" applyAlignment="1" applyProtection="1">
      <alignment horizontal="left" vertical="center"/>
    </xf>
    <xf numFmtId="0" fontId="46" fillId="0" borderId="56" xfId="0" applyFont="1" applyBorder="1" applyAlignment="1" applyProtection="1">
      <alignment horizontal="left" vertical="center"/>
    </xf>
    <xf numFmtId="10" fontId="45" fillId="12" borderId="11" xfId="4" applyNumberFormat="1" applyFont="1" applyFill="1" applyBorder="1" applyAlignment="1" applyProtection="1">
      <alignment horizontal="center" vertical="center"/>
      <protection locked="0"/>
    </xf>
    <xf numFmtId="10" fontId="45"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3" fillId="11" borderId="60" xfId="0" applyFont="1" applyFill="1" applyBorder="1" applyAlignment="1" applyProtection="1">
      <alignment horizontal="center" vertical="center" wrapText="1"/>
    </xf>
    <xf numFmtId="0" fontId="43" fillId="11" borderId="44" xfId="0" applyFont="1" applyFill="1" applyBorder="1" applyAlignment="1" applyProtection="1">
      <alignment horizontal="center" vertical="center" wrapText="1"/>
    </xf>
    <xf numFmtId="0" fontId="44" fillId="0" borderId="11" xfId="0" applyFont="1" applyFill="1" applyBorder="1" applyAlignment="1" applyProtection="1">
      <alignment vertical="center" wrapText="1"/>
    </xf>
    <xf numFmtId="0" fontId="40" fillId="8" borderId="11" xfId="4" applyBorder="1" applyAlignment="1" applyProtection="1">
      <alignment wrapText="1"/>
      <protection locked="0"/>
    </xf>
    <xf numFmtId="0" fontId="40" fillId="12" borderId="11" xfId="4" applyFill="1" applyBorder="1" applyAlignment="1" applyProtection="1">
      <alignment wrapText="1"/>
      <protection locked="0"/>
    </xf>
    <xf numFmtId="0" fontId="47" fillId="2" borderId="11" xfId="0" applyFont="1" applyFill="1" applyBorder="1" applyAlignment="1" applyProtection="1">
      <alignment vertical="center" wrapText="1"/>
    </xf>
    <xf numFmtId="10" fontId="40" fillId="8" borderId="11" xfId="4" applyNumberFormat="1" applyBorder="1" applyAlignment="1" applyProtection="1">
      <alignment horizontal="center" vertical="center" wrapText="1"/>
      <protection locked="0"/>
    </xf>
    <xf numFmtId="10" fontId="40" fillId="12" borderId="11" xfId="4" applyNumberFormat="1" applyFill="1" applyBorder="1" applyAlignment="1" applyProtection="1">
      <alignment horizontal="center" vertical="center" wrapText="1"/>
      <protection locked="0"/>
    </xf>
    <xf numFmtId="0" fontId="43" fillId="11" borderId="52" xfId="0" applyFont="1" applyFill="1" applyBorder="1" applyAlignment="1" applyProtection="1">
      <alignment horizontal="center" vertical="center" wrapText="1"/>
    </xf>
    <xf numFmtId="0" fontId="43" fillId="11" borderId="11" xfId="0" applyFont="1" applyFill="1" applyBorder="1" applyAlignment="1" applyProtection="1">
      <alignment horizontal="center" vertical="center" wrapText="1"/>
    </xf>
    <xf numFmtId="0" fontId="43" fillId="11" borderId="7" xfId="0" applyFont="1" applyFill="1" applyBorder="1" applyAlignment="1" applyProtection="1">
      <alignment horizontal="center" vertical="center" wrapText="1"/>
    </xf>
    <xf numFmtId="0" fontId="48" fillId="8" borderId="11" xfId="4" applyFont="1" applyBorder="1" applyAlignment="1" applyProtection="1">
      <alignment horizontal="center" vertical="center"/>
      <protection locked="0"/>
    </xf>
    <xf numFmtId="0" fontId="48" fillId="8" borderId="7" xfId="4" applyFont="1" applyBorder="1" applyAlignment="1" applyProtection="1">
      <alignment horizontal="center" vertical="center"/>
      <protection locked="0"/>
    </xf>
    <xf numFmtId="0" fontId="48" fillId="12" borderId="11" xfId="4" applyFont="1" applyFill="1" applyBorder="1" applyAlignment="1" applyProtection="1">
      <alignment horizontal="center" vertical="center"/>
      <protection locked="0"/>
    </xf>
    <xf numFmtId="0" fontId="48" fillId="12" borderId="52" xfId="4" applyFont="1" applyFill="1" applyBorder="1" applyAlignment="1" applyProtection="1">
      <alignment vertical="center" wrapText="1"/>
      <protection locked="0"/>
    </xf>
    <xf numFmtId="0" fontId="48" fillId="12" borderId="7" xfId="4" applyFont="1" applyFill="1" applyBorder="1" applyAlignment="1" applyProtection="1">
      <alignment horizontal="center" vertical="center"/>
      <protection locked="0"/>
    </xf>
    <xf numFmtId="0" fontId="48" fillId="8" borderId="7" xfId="4" applyFont="1" applyBorder="1" applyAlignment="1" applyProtection="1">
      <alignment vertical="center"/>
      <protection locked="0"/>
    </xf>
    <xf numFmtId="0" fontId="48" fillId="12" borderId="7" xfId="4" applyFont="1" applyFill="1" applyBorder="1" applyAlignment="1" applyProtection="1">
      <alignment vertical="center"/>
      <protection locked="0"/>
    </xf>
    <xf numFmtId="0" fontId="48" fillId="12" borderId="35"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3" fillId="11" borderId="60" xfId="0" applyFont="1" applyFill="1" applyBorder="1" applyAlignment="1" applyProtection="1">
      <alignment horizontal="center" vertical="center"/>
    </xf>
    <xf numFmtId="0" fontId="43" fillId="11" borderId="9" xfId="0" applyFont="1" applyFill="1" applyBorder="1" applyAlignment="1" applyProtection="1">
      <alignment horizontal="center" vertical="center"/>
    </xf>
    <xf numFmtId="0" fontId="43" fillId="11" borderId="56" xfId="0" applyFont="1" applyFill="1" applyBorder="1" applyAlignment="1" applyProtection="1">
      <alignment horizontal="center" vertical="center" wrapText="1"/>
    </xf>
    <xf numFmtId="0" fontId="40" fillId="8" borderId="11" xfId="4" applyBorder="1" applyAlignment="1" applyProtection="1">
      <alignment horizontal="center" vertical="center"/>
      <protection locked="0"/>
    </xf>
    <xf numFmtId="10" fontId="40" fillId="8" borderId="11" xfId="4" applyNumberFormat="1" applyBorder="1" applyAlignment="1" applyProtection="1">
      <alignment horizontal="center" vertical="center"/>
      <protection locked="0"/>
    </xf>
    <xf numFmtId="0" fontId="40" fillId="12" borderId="11" xfId="4" applyFill="1" applyBorder="1" applyAlignment="1" applyProtection="1">
      <alignment horizontal="center" vertical="center"/>
      <protection locked="0"/>
    </xf>
    <xf numFmtId="10" fontId="40" fillId="12" borderId="11" xfId="4" applyNumberFormat="1" applyFill="1" applyBorder="1" applyAlignment="1" applyProtection="1">
      <alignment horizontal="center" vertical="center"/>
      <protection locked="0"/>
    </xf>
    <xf numFmtId="0" fontId="43" fillId="11" borderId="38" xfId="0" applyFont="1" applyFill="1" applyBorder="1" applyAlignment="1" applyProtection="1">
      <alignment horizontal="center" vertical="center" wrapText="1"/>
    </xf>
    <xf numFmtId="0" fontId="43" fillId="11" borderId="29" xfId="0" applyFont="1" applyFill="1" applyBorder="1" applyAlignment="1" applyProtection="1">
      <alignment horizontal="center" vertical="center" wrapText="1"/>
    </xf>
    <xf numFmtId="0" fontId="43" fillId="11" borderId="53" xfId="0" applyFont="1" applyFill="1" applyBorder="1" applyAlignment="1" applyProtection="1">
      <alignment horizontal="center" vertical="center" wrapText="1"/>
    </xf>
    <xf numFmtId="0" fontId="40" fillId="12" borderId="11" xfId="4" applyFill="1" applyBorder="1" applyProtection="1">
      <protection locked="0"/>
    </xf>
    <xf numFmtId="0" fontId="48" fillId="12" borderId="29" xfId="4" applyFont="1" applyFill="1" applyBorder="1" applyAlignment="1" applyProtection="1">
      <alignment vertical="center" wrapText="1"/>
      <protection locked="0"/>
    </xf>
    <xf numFmtId="0" fontId="48"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3" fillId="11" borderId="6" xfId="0" applyFont="1" applyFill="1" applyBorder="1" applyAlignment="1" applyProtection="1">
      <alignment horizontal="center" vertical="center" wrapText="1"/>
    </xf>
    <xf numFmtId="0" fontId="43" fillId="11" borderId="28" xfId="0" applyFont="1" applyFill="1" applyBorder="1" applyAlignment="1" applyProtection="1">
      <alignment horizontal="center" vertical="center"/>
    </xf>
    <xf numFmtId="0" fontId="40" fillId="8" borderId="11" xfId="4" applyBorder="1" applyAlignment="1" applyProtection="1">
      <alignment vertical="center" wrapText="1"/>
      <protection locked="0"/>
    </xf>
    <xf numFmtId="0" fontId="40" fillId="8" borderId="52" xfId="4" applyBorder="1" applyAlignment="1" applyProtection="1">
      <alignment vertical="center" wrapText="1"/>
      <protection locked="0"/>
    </xf>
    <xf numFmtId="0" fontId="40" fillId="12" borderId="11" xfId="4" applyFill="1" applyBorder="1" applyAlignment="1" applyProtection="1">
      <alignment vertical="center" wrapText="1"/>
      <protection locked="0"/>
    </xf>
    <xf numFmtId="0" fontId="40" fillId="12" borderId="52" xfId="4" applyFill="1" applyBorder="1" applyAlignment="1" applyProtection="1">
      <alignment vertical="center" wrapText="1"/>
      <protection locked="0"/>
    </xf>
    <xf numFmtId="0" fontId="40" fillId="8" borderId="7" xfId="4" applyBorder="1" applyAlignment="1" applyProtection="1">
      <alignment horizontal="center" vertical="center"/>
      <protection locked="0"/>
    </xf>
    <xf numFmtId="0" fontId="40" fillId="12" borderId="56" xfId="4" applyFill="1" applyBorder="1" applyAlignment="1" applyProtection="1">
      <alignment horizontal="center" vertical="center"/>
      <protection locked="0"/>
    </xf>
    <xf numFmtId="0" fontId="40"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3" fillId="11" borderId="44" xfId="0" applyFont="1" applyFill="1" applyBorder="1" applyAlignment="1" applyProtection="1">
      <alignment horizontal="center" vertical="center"/>
    </xf>
    <xf numFmtId="0" fontId="40" fillId="8" borderId="7" xfId="4" applyBorder="1" applyAlignment="1" applyProtection="1">
      <alignment vertical="center" wrapText="1"/>
      <protection locked="0"/>
    </xf>
    <xf numFmtId="0" fontId="40" fillId="12" borderId="29" xfId="4" applyFill="1" applyBorder="1" applyAlignment="1" applyProtection="1">
      <alignment horizontal="center" vertical="center" wrapText="1"/>
      <protection locked="0"/>
    </xf>
    <xf numFmtId="0" fontId="40" fillId="12" borderId="56" xfId="4" applyFill="1" applyBorder="1" applyAlignment="1" applyProtection="1">
      <alignment horizontal="center" vertical="center" wrapText="1"/>
      <protection locked="0"/>
    </xf>
    <xf numFmtId="0" fontId="40" fillId="12" borderId="7" xfId="4" applyFill="1" applyBorder="1" applyAlignment="1" applyProtection="1">
      <alignment vertical="center" wrapText="1"/>
      <protection locked="0"/>
    </xf>
    <xf numFmtId="0" fontId="43" fillId="11" borderId="39" xfId="0" applyFont="1" applyFill="1" applyBorder="1" applyAlignment="1" applyProtection="1">
      <alignment horizontal="center" vertical="center"/>
    </xf>
    <xf numFmtId="0" fontId="43" fillId="11" borderId="10" xfId="0" applyFont="1" applyFill="1" applyBorder="1" applyAlignment="1" applyProtection="1">
      <alignment horizontal="center" vertical="center" wrapText="1"/>
    </xf>
    <xf numFmtId="10" fontId="40" fillId="8" borderId="38" xfId="4" applyNumberFormat="1" applyBorder="1" applyAlignment="1" applyProtection="1">
      <alignment horizontal="center" vertical="center"/>
      <protection locked="0"/>
    </xf>
    <xf numFmtId="0" fontId="40" fillId="12" borderId="34" xfId="4" applyFill="1" applyBorder="1" applyAlignment="1" applyProtection="1">
      <protection locked="0"/>
    </xf>
    <xf numFmtId="10" fontId="40" fillId="12" borderId="38" xfId="4" applyNumberFormat="1" applyFill="1" applyBorder="1" applyAlignment="1" applyProtection="1">
      <alignment horizontal="center" vertical="center"/>
      <protection locked="0"/>
    </xf>
    <xf numFmtId="0" fontId="43" fillId="11" borderId="29" xfId="0" applyFont="1" applyFill="1" applyBorder="1" applyAlignment="1" applyProtection="1">
      <alignment horizontal="center" vertical="center"/>
    </xf>
    <xf numFmtId="0" fontId="43" fillId="11" borderId="11" xfId="0" applyFont="1" applyFill="1" applyBorder="1" applyAlignment="1" applyProtection="1">
      <alignment horizontal="center" wrapText="1"/>
    </xf>
    <xf numFmtId="0" fontId="43" fillId="11" borderId="7" xfId="0" applyFont="1" applyFill="1" applyBorder="1" applyAlignment="1" applyProtection="1">
      <alignment horizontal="center" wrapText="1"/>
    </xf>
    <xf numFmtId="0" fontId="43" fillId="11" borderId="56" xfId="0" applyFont="1" applyFill="1" applyBorder="1" applyAlignment="1" applyProtection="1">
      <alignment horizontal="center" wrapText="1"/>
    </xf>
    <xf numFmtId="0" fontId="48" fillId="12" borderId="11" xfId="4" applyFont="1" applyFill="1" applyBorder="1" applyAlignment="1" applyProtection="1">
      <alignment horizontal="center" vertical="center" wrapText="1"/>
      <protection locked="0"/>
    </xf>
    <xf numFmtId="0" fontId="40" fillId="8" borderId="29" xfId="4" applyBorder="1" applyAlignment="1" applyProtection="1">
      <alignment vertical="center"/>
      <protection locked="0"/>
    </xf>
    <xf numFmtId="0" fontId="40" fillId="8" borderId="0" xfId="4" applyProtection="1"/>
    <xf numFmtId="0" fontId="38" fillId="6" borderId="0" xfId="2" applyProtection="1"/>
    <xf numFmtId="0" fontId="39" fillId="7" borderId="0" xfId="3" applyProtection="1"/>
    <xf numFmtId="0" fontId="0" fillId="0" borderId="0" xfId="0" applyAlignment="1" applyProtection="1">
      <alignment wrapText="1"/>
    </xf>
    <xf numFmtId="0" fontId="25" fillId="3" borderId="20" xfId="0" applyFont="1" applyFill="1" applyBorder="1" applyAlignment="1">
      <alignment vertical="top" wrapText="1"/>
    </xf>
    <xf numFmtId="0" fontId="25" fillId="3" borderId="21" xfId="0" applyFont="1" applyFill="1" applyBorder="1" applyAlignment="1">
      <alignment vertical="top" wrapText="1"/>
    </xf>
    <xf numFmtId="0" fontId="23" fillId="3" borderId="25" xfId="1" applyFill="1" applyBorder="1" applyAlignment="1" applyProtection="1">
      <alignment vertical="top" wrapText="1"/>
    </xf>
    <xf numFmtId="0" fontId="23" fillId="3" borderId="26" xfId="1" applyFill="1" applyBorder="1" applyAlignment="1" applyProtection="1">
      <alignment vertical="top" wrapText="1"/>
    </xf>
    <xf numFmtId="0" fontId="43" fillId="11" borderId="29" xfId="0" applyFont="1" applyFill="1" applyBorder="1" applyAlignment="1" applyProtection="1">
      <alignment horizontal="center" vertical="center" wrapText="1"/>
    </xf>
    <xf numFmtId="0" fontId="40" fillId="12" borderId="53" xfId="4" applyFill="1" applyBorder="1" applyAlignment="1" applyProtection="1">
      <alignment horizontal="center" vertical="center"/>
      <protection locked="0"/>
    </xf>
    <xf numFmtId="0" fontId="0" fillId="10" borderId="1" xfId="0" applyFill="1" applyBorder="1" applyProtection="1"/>
    <xf numFmtId="0" fontId="40" fillId="12" borderId="56" xfId="4" applyFill="1" applyBorder="1" applyAlignment="1" applyProtection="1">
      <alignment vertical="center"/>
      <protection locked="0"/>
    </xf>
    <xf numFmtId="0" fontId="0" fillId="0" borderId="0" xfId="0" applyAlignment="1">
      <alignment vertical="center" wrapText="1"/>
    </xf>
    <xf numFmtId="0" fontId="14" fillId="0"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51" fillId="0" borderId="0" xfId="0" applyFont="1" applyAlignment="1">
      <alignment horizontal="left" vertical="top" wrapText="1"/>
    </xf>
    <xf numFmtId="0" fontId="51" fillId="0" borderId="0" xfId="0" applyFont="1" applyAlignment="1">
      <alignment horizontal="left" vertical="top"/>
    </xf>
    <xf numFmtId="0" fontId="24" fillId="0" borderId="0" xfId="0" applyFont="1" applyAlignment="1">
      <alignment horizontal="left" vertical="top"/>
    </xf>
    <xf numFmtId="0" fontId="0" fillId="0" borderId="0" xfId="0" applyFill="1" applyAlignment="1">
      <alignment horizontal="left" vertical="top"/>
    </xf>
    <xf numFmtId="0" fontId="51" fillId="0" borderId="0" xfId="0" applyFont="1" applyFill="1" applyAlignment="1">
      <alignment horizontal="left" vertical="top"/>
    </xf>
    <xf numFmtId="0" fontId="51" fillId="0" borderId="0" xfId="0" applyFont="1" applyFill="1" applyAlignment="1">
      <alignment horizontal="left" vertical="top" wrapText="1"/>
    </xf>
    <xf numFmtId="0" fontId="0" fillId="2" borderId="0" xfId="0" applyFill="1"/>
    <xf numFmtId="0" fontId="24" fillId="0" borderId="0" xfId="0" applyFont="1" applyFill="1" applyAlignment="1">
      <alignment horizontal="left" vertical="top" wrapText="1"/>
    </xf>
    <xf numFmtId="0" fontId="24" fillId="0" borderId="0" xfId="0" applyFont="1" applyFill="1" applyAlignment="1">
      <alignment horizontal="left" vertical="top"/>
    </xf>
    <xf numFmtId="0" fontId="24" fillId="0" borderId="0" xfId="0" applyFont="1" applyFill="1" applyAlignment="1">
      <alignment wrapText="1"/>
    </xf>
    <xf numFmtId="0" fontId="24" fillId="0" borderId="0" xfId="0" applyFont="1" applyFill="1" applyAlignment="1">
      <alignment horizontal="center" vertical="top"/>
    </xf>
    <xf numFmtId="0" fontId="24" fillId="13" borderId="19" xfId="0" applyFont="1" applyFill="1" applyBorder="1"/>
    <xf numFmtId="0" fontId="24" fillId="13" borderId="20" xfId="0" applyFont="1" applyFill="1" applyBorder="1" applyAlignment="1">
      <alignment horizontal="center" vertical="top"/>
    </xf>
    <xf numFmtId="0" fontId="24" fillId="13" borderId="20" xfId="0" applyFont="1" applyFill="1" applyBorder="1" applyAlignment="1">
      <alignment wrapText="1"/>
    </xf>
    <xf numFmtId="0" fontId="24" fillId="13" borderId="21" xfId="0" applyFont="1" applyFill="1" applyBorder="1"/>
    <xf numFmtId="0" fontId="24" fillId="13" borderId="22" xfId="0" applyFont="1" applyFill="1" applyBorder="1"/>
    <xf numFmtId="0" fontId="24" fillId="13" borderId="23" xfId="0" applyFont="1" applyFill="1" applyBorder="1"/>
    <xf numFmtId="0" fontId="53" fillId="13" borderId="0" xfId="0" applyFont="1" applyFill="1" applyBorder="1" applyAlignment="1">
      <alignment horizontal="center"/>
    </xf>
    <xf numFmtId="0" fontId="33" fillId="13" borderId="0" xfId="0" applyFont="1" applyFill="1" applyBorder="1" applyAlignment="1">
      <alignment horizontal="left" vertical="top" wrapText="1"/>
    </xf>
    <xf numFmtId="0" fontId="33" fillId="13" borderId="0" xfId="0" applyFont="1" applyFill="1" applyBorder="1" applyAlignment="1">
      <alignment horizontal="left" vertical="top"/>
    </xf>
    <xf numFmtId="0" fontId="24" fillId="13" borderId="0" xfId="0" applyFont="1" applyFill="1" applyBorder="1" applyAlignment="1">
      <alignment horizontal="center" vertical="top"/>
    </xf>
    <xf numFmtId="0" fontId="24" fillId="13" borderId="0" xfId="0" applyFont="1" applyFill="1" applyBorder="1" applyAlignment="1">
      <alignment horizontal="left" vertical="top" wrapText="1"/>
    </xf>
    <xf numFmtId="0" fontId="24" fillId="13" borderId="0" xfId="0" applyFont="1" applyFill="1" applyBorder="1" applyAlignment="1">
      <alignment horizontal="left" vertical="top"/>
    </xf>
    <xf numFmtId="0" fontId="24" fillId="13" borderId="24" xfId="0" applyFont="1" applyFill="1" applyBorder="1"/>
    <xf numFmtId="0" fontId="24" fillId="13" borderId="25" xfId="0" applyFont="1" applyFill="1" applyBorder="1" applyAlignment="1">
      <alignment horizontal="center" vertical="top"/>
    </xf>
    <xf numFmtId="0" fontId="24" fillId="13" borderId="25" xfId="0" applyFont="1" applyFill="1" applyBorder="1" applyAlignment="1">
      <alignment horizontal="left" vertical="top" wrapText="1"/>
    </xf>
    <xf numFmtId="0" fontId="24" fillId="13" borderId="26" xfId="0" applyFont="1" applyFill="1" applyBorder="1"/>
    <xf numFmtId="0" fontId="24" fillId="0" borderId="11" xfId="0" applyFont="1" applyFill="1" applyBorder="1" applyAlignment="1">
      <alignment horizontal="left" vertical="top" wrapText="1"/>
    </xf>
    <xf numFmtId="0" fontId="24" fillId="0" borderId="11" xfId="0" applyFont="1" applyFill="1" applyBorder="1" applyAlignment="1">
      <alignment horizontal="left" vertical="center" wrapText="1"/>
    </xf>
    <xf numFmtId="0" fontId="0" fillId="0" borderId="0" xfId="0" applyFill="1" applyAlignment="1">
      <alignment horizontal="left" vertical="center"/>
    </xf>
    <xf numFmtId="0" fontId="0" fillId="3" borderId="0" xfId="0" applyFill="1" applyAlignment="1">
      <alignment horizontal="left" vertical="top"/>
    </xf>
    <xf numFmtId="0" fontId="24" fillId="3" borderId="0" xfId="0" applyFont="1" applyFill="1" applyAlignment="1">
      <alignment horizontal="left" vertical="top"/>
    </xf>
    <xf numFmtId="0" fontId="51" fillId="3" borderId="0" xfId="0" applyFont="1" applyFill="1" applyAlignment="1">
      <alignment horizontal="left" vertical="top"/>
    </xf>
    <xf numFmtId="0" fontId="0" fillId="3" borderId="0" xfId="0" applyFill="1" applyAlignment="1">
      <alignment horizontal="left" vertical="top" wrapText="1"/>
    </xf>
    <xf numFmtId="0" fontId="51" fillId="3" borderId="0" xfId="0" applyFont="1" applyFill="1" applyAlignment="1">
      <alignment horizontal="left" vertical="top" wrapText="1"/>
    </xf>
    <xf numFmtId="0" fontId="0" fillId="13" borderId="0" xfId="0" applyFill="1" applyBorder="1"/>
    <xf numFmtId="0" fontId="33" fillId="13" borderId="0" xfId="0" applyFont="1" applyFill="1" applyBorder="1"/>
    <xf numFmtId="0" fontId="24" fillId="13" borderId="0" xfId="0" applyFont="1" applyFill="1" applyBorder="1"/>
    <xf numFmtId="0" fontId="0" fillId="13" borderId="0" xfId="0" applyFill="1" applyBorder="1" applyAlignment="1">
      <alignment horizontal="left" vertical="top"/>
    </xf>
    <xf numFmtId="0" fontId="51" fillId="13" borderId="0" xfId="0" applyFont="1" applyFill="1" applyBorder="1" applyAlignment="1">
      <alignment horizontal="left" vertical="top"/>
    </xf>
    <xf numFmtId="0" fontId="51" fillId="13" borderId="0" xfId="0" applyFont="1" applyFill="1" applyBorder="1" applyAlignment="1">
      <alignment horizontal="left" vertical="top" wrapText="1"/>
    </xf>
    <xf numFmtId="0" fontId="0" fillId="13" borderId="0" xfId="0" applyFill="1" applyBorder="1" applyAlignment="1">
      <alignment horizontal="left" vertical="center"/>
    </xf>
    <xf numFmtId="0" fontId="0" fillId="13" borderId="0" xfId="0" applyFill="1" applyBorder="1" applyAlignment="1">
      <alignment horizontal="left" vertical="top" wrapText="1"/>
    </xf>
    <xf numFmtId="0" fontId="24" fillId="3" borderId="0" xfId="0" applyFont="1" applyFill="1" applyBorder="1" applyAlignment="1">
      <alignment horizontal="left" vertical="top" wrapText="1"/>
    </xf>
    <xf numFmtId="0" fontId="0" fillId="3" borderId="0" xfId="0" applyFill="1" applyBorder="1" applyAlignment="1">
      <alignment horizontal="left" vertical="top"/>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13" borderId="20" xfId="0" applyFill="1" applyBorder="1" applyAlignment="1">
      <alignment horizontal="left" vertical="top"/>
    </xf>
    <xf numFmtId="0" fontId="0" fillId="13" borderId="21" xfId="0" applyFill="1" applyBorder="1" applyAlignment="1">
      <alignment horizontal="left" vertical="top"/>
    </xf>
    <xf numFmtId="0" fontId="0" fillId="13" borderId="23" xfId="0" applyFill="1" applyBorder="1"/>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23" xfId="0" applyFill="1" applyBorder="1" applyAlignment="1">
      <alignment horizontal="left" vertical="top" wrapText="1"/>
    </xf>
    <xf numFmtId="0" fontId="24" fillId="3" borderId="22" xfId="0" applyFont="1" applyFill="1" applyBorder="1" applyAlignment="1">
      <alignment horizontal="left" vertical="top"/>
    </xf>
    <xf numFmtId="0" fontId="24" fillId="13" borderId="23" xfId="0" applyFont="1" applyFill="1" applyBorder="1" applyAlignment="1">
      <alignment horizontal="left" vertical="top"/>
    </xf>
    <xf numFmtId="0" fontId="51" fillId="13" borderId="23" xfId="0" applyFont="1" applyFill="1" applyBorder="1" applyAlignment="1">
      <alignment horizontal="left" vertical="top"/>
    </xf>
    <xf numFmtId="0" fontId="51" fillId="13" borderId="23" xfId="0" applyFont="1" applyFill="1" applyBorder="1" applyAlignment="1">
      <alignment horizontal="left" vertical="top" wrapText="1"/>
    </xf>
    <xf numFmtId="0" fontId="0" fillId="3" borderId="22" xfId="0" applyFill="1" applyBorder="1" applyAlignment="1">
      <alignment horizontal="left" vertical="center"/>
    </xf>
    <xf numFmtId="0" fontId="0" fillId="13" borderId="23" xfId="0" applyFill="1" applyBorder="1" applyAlignment="1">
      <alignment horizontal="left" vertical="center"/>
    </xf>
    <xf numFmtId="0" fontId="51"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24" fillId="0" borderId="8" xfId="0" applyFont="1" applyFill="1" applyBorder="1" applyAlignment="1">
      <alignment horizontal="left" vertical="top"/>
    </xf>
    <xf numFmtId="0" fontId="33" fillId="0" borderId="8" xfId="0" applyFont="1" applyFill="1" applyBorder="1" applyAlignment="1">
      <alignment horizontal="left" vertical="top" wrapText="1"/>
    </xf>
    <xf numFmtId="0" fontId="33" fillId="0" borderId="1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top" wrapText="1"/>
    </xf>
    <xf numFmtId="0" fontId="24" fillId="0" borderId="12"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4" fillId="0" borderId="14" xfId="0" applyFont="1" applyFill="1" applyBorder="1" applyAlignment="1">
      <alignment horizontal="left" vertical="top" wrapText="1"/>
    </xf>
    <xf numFmtId="0" fontId="33" fillId="0" borderId="8" xfId="0" applyFont="1" applyFill="1" applyBorder="1" applyAlignment="1">
      <alignment horizontal="left" vertical="center" wrapText="1"/>
    </xf>
    <xf numFmtId="0" fontId="24" fillId="0" borderId="7" xfId="0" applyFont="1" applyFill="1" applyBorder="1" applyAlignment="1">
      <alignment wrapText="1"/>
    </xf>
    <xf numFmtId="0" fontId="33" fillId="0" borderId="6"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5" xfId="0" applyFont="1" applyFill="1" applyBorder="1" applyAlignment="1">
      <alignment horizontal="center" vertical="center"/>
    </xf>
    <xf numFmtId="0" fontId="24" fillId="0" borderId="44" xfId="0" applyFont="1" applyFill="1" applyBorder="1" applyAlignment="1">
      <alignment horizontal="left" vertical="top" wrapText="1"/>
    </xf>
    <xf numFmtId="0" fontId="24" fillId="0" borderId="7" xfId="0" applyFont="1" applyFill="1" applyBorder="1" applyAlignment="1">
      <alignment horizontal="left" vertical="top"/>
    </xf>
    <xf numFmtId="0" fontId="24" fillId="3" borderId="0" xfId="0" applyFont="1" applyFill="1"/>
    <xf numFmtId="0" fontId="24" fillId="3" borderId="0" xfId="0" applyFont="1" applyFill="1" applyBorder="1" applyAlignment="1">
      <alignment horizontal="left" vertical="top"/>
    </xf>
    <xf numFmtId="0" fontId="24" fillId="3" borderId="19" xfId="0" applyFont="1" applyFill="1" applyBorder="1" applyAlignment="1">
      <alignment horizontal="left" vertical="top"/>
    </xf>
    <xf numFmtId="0" fontId="24" fillId="3" borderId="20" xfId="0" applyFont="1" applyFill="1" applyBorder="1" applyAlignment="1">
      <alignment horizontal="left" vertical="top"/>
    </xf>
    <xf numFmtId="0" fontId="24" fillId="3" borderId="21" xfId="0" applyFont="1" applyFill="1" applyBorder="1" applyAlignment="1">
      <alignment horizontal="left" vertical="top"/>
    </xf>
    <xf numFmtId="0" fontId="24" fillId="3" borderId="23" xfId="0" applyFont="1" applyFill="1" applyBorder="1" applyAlignment="1">
      <alignment horizontal="left" vertical="top"/>
    </xf>
    <xf numFmtId="0" fontId="33" fillId="3" borderId="0" xfId="0" applyFont="1" applyFill="1" applyBorder="1" applyAlignment="1">
      <alignment horizontal="left" vertical="top"/>
    </xf>
    <xf numFmtId="0" fontId="33" fillId="3" borderId="0" xfId="0" applyFont="1" applyFill="1" applyBorder="1" applyAlignment="1">
      <alignment horizontal="left" vertical="top" wrapText="1"/>
    </xf>
    <xf numFmtId="0" fontId="24" fillId="3" borderId="24" xfId="0" applyFont="1" applyFill="1" applyBorder="1" applyAlignment="1">
      <alignment horizontal="left" vertical="top"/>
    </xf>
    <xf numFmtId="0" fontId="24" fillId="3" borderId="25" xfId="0" applyFont="1" applyFill="1" applyBorder="1" applyAlignment="1">
      <alignment horizontal="left" vertical="top"/>
    </xf>
    <xf numFmtId="0" fontId="24" fillId="3" borderId="26" xfId="0" applyFont="1" applyFill="1" applyBorder="1" applyAlignment="1">
      <alignment horizontal="left" vertical="top"/>
    </xf>
    <xf numFmtId="0" fontId="33" fillId="13" borderId="8" xfId="0" applyFont="1" applyFill="1" applyBorder="1" applyAlignment="1">
      <alignment horizontal="center" vertical="center"/>
    </xf>
    <xf numFmtId="0" fontId="33" fillId="13" borderId="9" xfId="0" applyFont="1" applyFill="1" applyBorder="1" applyAlignment="1">
      <alignment horizontal="center" vertical="center" wrapText="1"/>
    </xf>
    <xf numFmtId="3" fontId="1" fillId="2" borderId="30" xfId="0" applyNumberFormat="1" applyFont="1" applyFill="1" applyBorder="1" applyAlignment="1" applyProtection="1">
      <alignment horizontal="left" vertical="top" wrapText="1"/>
      <protection locked="0"/>
    </xf>
    <xf numFmtId="3" fontId="32" fillId="2" borderId="43" xfId="0" applyNumberFormat="1" applyFont="1" applyFill="1" applyBorder="1" applyAlignment="1" applyProtection="1">
      <alignment horizontal="left" vertical="top" wrapText="1"/>
      <protection locked="0"/>
    </xf>
    <xf numFmtId="0" fontId="2" fillId="2" borderId="6" xfId="0" applyFont="1" applyFill="1" applyBorder="1" applyAlignment="1" applyProtection="1">
      <alignment vertical="top" wrapText="1"/>
    </xf>
    <xf numFmtId="0" fontId="30" fillId="2" borderId="33" xfId="0" applyFont="1" applyFill="1" applyBorder="1" applyAlignment="1" applyProtection="1">
      <alignment vertical="top" wrapText="1"/>
    </xf>
    <xf numFmtId="0" fontId="30" fillId="2" borderId="6" xfId="0" applyFont="1" applyFill="1" applyBorder="1" applyAlignment="1" applyProtection="1">
      <alignment horizontal="left" vertical="top" wrapText="1" indent="2"/>
    </xf>
    <xf numFmtId="0" fontId="1" fillId="2" borderId="6" xfId="0" applyFont="1" applyFill="1" applyBorder="1" applyAlignment="1" applyProtection="1">
      <alignment horizontal="left" vertical="top" wrapText="1" indent="2"/>
    </xf>
    <xf numFmtId="0" fontId="33" fillId="0" borderId="0" xfId="0" applyFont="1" applyFill="1"/>
    <xf numFmtId="3" fontId="2" fillId="2" borderId="7" xfId="0" applyNumberFormat="1" applyFont="1" applyFill="1" applyBorder="1" applyAlignment="1" applyProtection="1">
      <alignment horizontal="right" vertical="top" wrapText="1" indent="1"/>
    </xf>
    <xf numFmtId="3" fontId="1" fillId="2" borderId="7" xfId="0" applyNumberFormat="1" applyFont="1" applyFill="1" applyBorder="1" applyAlignment="1" applyProtection="1">
      <alignment horizontal="right" vertical="top" wrapText="1" indent="1"/>
    </xf>
    <xf numFmtId="3" fontId="2" fillId="2" borderId="11" xfId="0" applyNumberFormat="1" applyFont="1" applyFill="1" applyBorder="1" applyAlignment="1" applyProtection="1">
      <alignment horizontal="right" vertical="top" wrapText="1" indent="1"/>
    </xf>
    <xf numFmtId="3" fontId="1" fillId="2" borderId="11" xfId="0" applyNumberFormat="1" applyFont="1" applyFill="1" applyBorder="1" applyAlignment="1" applyProtection="1">
      <alignment horizontal="right" vertical="top" wrapText="1" inden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1" fillId="2" borderId="7" xfId="0" applyFont="1" applyFill="1" applyBorder="1" applyAlignment="1" applyProtection="1">
      <alignment vertical="top" wrapText="1"/>
    </xf>
    <xf numFmtId="15" fontId="1" fillId="2" borderId="7" xfId="0" applyNumberFormat="1" applyFont="1" applyFill="1" applyBorder="1" applyAlignment="1" applyProtection="1">
      <alignment horizontal="center" vertical="top" wrapText="1"/>
    </xf>
    <xf numFmtId="0" fontId="30" fillId="2" borderId="6" xfId="0" applyFont="1" applyFill="1" applyBorder="1" applyAlignment="1" applyProtection="1">
      <alignment vertical="top" wrapText="1"/>
    </xf>
    <xf numFmtId="0" fontId="2" fillId="2" borderId="12" xfId="0" applyFont="1" applyFill="1" applyBorder="1" applyAlignment="1" applyProtection="1">
      <alignment horizontal="left" vertical="center" wrapText="1"/>
    </xf>
    <xf numFmtId="15" fontId="1" fillId="2" borderId="14" xfId="0" applyNumberFormat="1" applyFont="1" applyFill="1" applyBorder="1" applyAlignment="1" applyProtection="1">
      <alignment horizontal="center" vertical="top" wrapText="1"/>
    </xf>
    <xf numFmtId="0" fontId="33" fillId="0" borderId="10" xfId="0" applyFont="1" applyFill="1" applyBorder="1" applyAlignment="1">
      <alignment horizontal="center"/>
    </xf>
    <xf numFmtId="0" fontId="0" fillId="0" borderId="0" xfId="0" applyBorder="1"/>
    <xf numFmtId="0" fontId="15" fillId="2" borderId="63" xfId="0" applyFont="1" applyFill="1" applyBorder="1" applyAlignment="1" applyProtection="1">
      <alignment horizontal="center" vertical="center" wrapText="1"/>
    </xf>
    <xf numFmtId="0" fontId="34" fillId="2" borderId="1" xfId="0" applyFont="1" applyFill="1" applyBorder="1" applyAlignment="1">
      <alignment horizontal="center"/>
    </xf>
    <xf numFmtId="0" fontId="30" fillId="2" borderId="1" xfId="0" applyFont="1" applyFill="1" applyBorder="1" applyAlignment="1" applyProtection="1">
      <alignment horizontal="left" vertical="top" wrapText="1"/>
      <protection locked="0"/>
    </xf>
    <xf numFmtId="0" fontId="1" fillId="3" borderId="0" xfId="0" applyFont="1" applyFill="1" applyBorder="1" applyAlignment="1" applyProtection="1">
      <alignment wrapText="1"/>
    </xf>
    <xf numFmtId="0" fontId="1" fillId="2" borderId="2"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1" fontId="1" fillId="2" borderId="1" xfId="0" applyNumberFormat="1" applyFont="1" applyFill="1" applyBorder="1" applyAlignment="1" applyProtection="1">
      <alignment horizontal="left" vertical="top" wrapText="1"/>
      <protection locked="0"/>
    </xf>
    <xf numFmtId="165" fontId="1" fillId="2" borderId="3" xfId="0" applyNumberFormat="1" applyFont="1" applyFill="1" applyBorder="1" applyAlignment="1">
      <alignment horizontal="left" vertical="center"/>
    </xf>
    <xf numFmtId="0" fontId="23" fillId="2" borderId="1" xfId="1" applyFill="1" applyBorder="1" applyAlignment="1">
      <alignment vertical="top" wrapText="1"/>
      <protection locked="0"/>
    </xf>
    <xf numFmtId="0" fontId="23" fillId="2" borderId="3" xfId="1" applyFill="1" applyBorder="1" applyAlignment="1">
      <protection locked="0"/>
    </xf>
    <xf numFmtId="0" fontId="33" fillId="0" borderId="31" xfId="0" applyFont="1" applyBorder="1" applyAlignment="1">
      <alignment horizontal="left" vertical="center" wrapText="1"/>
    </xf>
    <xf numFmtId="0" fontId="24" fillId="13" borderId="0" xfId="0" applyFont="1" applyFill="1" applyAlignment="1">
      <alignment horizontal="left" vertical="top"/>
    </xf>
    <xf numFmtId="0" fontId="33" fillId="0" borderId="10" xfId="0" applyFont="1" applyFill="1" applyBorder="1" applyAlignment="1">
      <alignment horizontal="center" vertical="top" wrapText="1"/>
    </xf>
    <xf numFmtId="0" fontId="33" fillId="0" borderId="9" xfId="0" applyFont="1" applyFill="1" applyBorder="1" applyAlignment="1">
      <alignment horizontal="center" vertical="top" wrapText="1"/>
    </xf>
    <xf numFmtId="1" fontId="1" fillId="0" borderId="2" xfId="0" applyNumberFormat="1" applyFont="1" applyFill="1" applyBorder="1" applyAlignment="1" applyProtection="1">
      <alignment horizontal="left" vertical="center"/>
      <protection locked="0"/>
    </xf>
    <xf numFmtId="1" fontId="1" fillId="2" borderId="3" xfId="0" applyNumberFormat="1" applyFont="1" applyFill="1" applyBorder="1" applyAlignment="1" applyProtection="1">
      <alignment horizontal="left" vertical="top"/>
      <protection locked="0"/>
    </xf>
    <xf numFmtId="1" fontId="1" fillId="0" borderId="3" xfId="0" applyNumberFormat="1" applyFont="1" applyFill="1" applyBorder="1" applyAlignment="1" applyProtection="1">
      <alignment horizontal="left"/>
      <protection locked="0"/>
    </xf>
    <xf numFmtId="0" fontId="1" fillId="0" borderId="3" xfId="0" applyFont="1" applyFill="1" applyBorder="1" applyAlignment="1" applyProtection="1">
      <alignment horizontal="left" vertical="center"/>
    </xf>
    <xf numFmtId="165" fontId="1" fillId="0" borderId="3" xfId="0" applyNumberFormat="1" applyFont="1" applyFill="1" applyBorder="1" applyAlignment="1">
      <alignment horizontal="left" vertical="center"/>
    </xf>
    <xf numFmtId="0" fontId="30" fillId="2" borderId="27" xfId="0" applyFont="1" applyFill="1" applyBorder="1" applyAlignment="1" applyProtection="1">
      <alignment vertical="top" wrapText="1"/>
      <protection locked="0"/>
    </xf>
    <xf numFmtId="0" fontId="32" fillId="2" borderId="2" xfId="0" applyFont="1" applyFill="1" applyBorder="1" applyAlignment="1" applyProtection="1">
      <alignment vertical="top" wrapText="1"/>
      <protection locked="0"/>
    </xf>
    <xf numFmtId="164" fontId="1" fillId="0" borderId="4" xfId="0" applyNumberFormat="1" applyFont="1" applyFill="1" applyBorder="1" applyAlignment="1" applyProtection="1">
      <alignment horizontal="left"/>
      <protection locked="0"/>
    </xf>
    <xf numFmtId="0" fontId="23" fillId="2" borderId="3" xfId="1" applyFill="1" applyBorder="1" applyAlignment="1" applyProtection="1">
      <protection locked="0"/>
    </xf>
    <xf numFmtId="0" fontId="24" fillId="0" borderId="11" xfId="0" applyFont="1" applyFill="1" applyBorder="1" applyAlignment="1">
      <alignment horizontal="left" vertical="top" wrapText="1"/>
    </xf>
    <xf numFmtId="0" fontId="1" fillId="5" borderId="1" xfId="0" applyFont="1" applyFill="1" applyBorder="1" applyAlignment="1" applyProtection="1">
      <alignment horizontal="center" vertical="center"/>
    </xf>
    <xf numFmtId="0" fontId="0" fillId="0" borderId="1" xfId="0" applyBorder="1" applyAlignment="1"/>
    <xf numFmtId="0" fontId="1" fillId="5" borderId="1" xfId="0" applyFont="1" applyFill="1" applyBorder="1" applyAlignment="1" applyProtection="1">
      <alignment horizontal="center"/>
    </xf>
    <xf numFmtId="0" fontId="33" fillId="0" borderId="31" xfId="0" applyFont="1" applyFill="1" applyBorder="1" applyAlignment="1">
      <alignment horizontal="center" vertical="center" wrapText="1"/>
    </xf>
    <xf numFmtId="0" fontId="2" fillId="2" borderId="18" xfId="0" applyFont="1" applyFill="1" applyBorder="1" applyAlignment="1" applyProtection="1">
      <alignment horizontal="center" vertical="center" wrapText="1"/>
    </xf>
    <xf numFmtId="0" fontId="1" fillId="2" borderId="9" xfId="0" applyFont="1" applyFill="1" applyBorder="1" applyAlignment="1" applyProtection="1">
      <alignment horizontal="left" vertical="top" wrapText="1"/>
    </xf>
    <xf numFmtId="0" fontId="1" fillId="2" borderId="7" xfId="0" applyFont="1" applyFill="1" applyBorder="1" applyAlignment="1" applyProtection="1">
      <alignment horizontal="left" vertical="top" wrapText="1"/>
    </xf>
    <xf numFmtId="0" fontId="24" fillId="0" borderId="7" xfId="0" applyFont="1" applyBorder="1" applyAlignment="1">
      <alignment horizontal="left" vertical="top" wrapText="1"/>
    </xf>
    <xf numFmtId="0" fontId="43" fillId="11" borderId="29" xfId="0" applyFont="1" applyFill="1" applyBorder="1" applyAlignment="1" applyProtection="1">
      <alignment horizontal="center" vertical="center" wrapText="1"/>
    </xf>
    <xf numFmtId="0" fontId="43" fillId="11" borderId="56" xfId="0" applyFont="1" applyFill="1" applyBorder="1" applyAlignment="1" applyProtection="1">
      <alignment horizontal="center" vertical="center" wrapText="1"/>
    </xf>
    <xf numFmtId="0" fontId="43" fillId="11" borderId="53" xfId="0" applyFont="1" applyFill="1" applyBorder="1" applyAlignment="1" applyProtection="1">
      <alignment horizontal="center" vertical="center" wrapText="1"/>
    </xf>
    <xf numFmtId="0" fontId="0" fillId="0" borderId="0" xfId="0"/>
    <xf numFmtId="0" fontId="0" fillId="0" borderId="0" xfId="0" applyFill="1"/>
    <xf numFmtId="0" fontId="24" fillId="3" borderId="22" xfId="0" applyFont="1" applyFill="1" applyBorder="1"/>
    <xf numFmtId="0" fontId="24" fillId="3" borderId="23" xfId="0" applyFont="1" applyFill="1" applyBorder="1"/>
    <xf numFmtId="0" fontId="30" fillId="0" borderId="27" xfId="0" applyFont="1" applyFill="1" applyBorder="1" applyAlignment="1">
      <alignment vertical="top" wrapText="1"/>
    </xf>
    <xf numFmtId="0" fontId="30" fillId="0" borderId="26" xfId="0" applyFont="1" applyFill="1" applyBorder="1" applyAlignment="1">
      <alignment vertical="top" wrapText="1"/>
    </xf>
    <xf numFmtId="0" fontId="30" fillId="0" borderId="1" xfId="0" applyFont="1" applyFill="1" applyBorder="1" applyAlignment="1">
      <alignment vertical="top" wrapText="1"/>
    </xf>
    <xf numFmtId="0" fontId="30" fillId="0" borderId="30"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24" fillId="13" borderId="0" xfId="0" applyFont="1" applyFill="1" applyBorder="1" applyAlignment="1">
      <alignment horizontal="left" vertical="top"/>
    </xf>
    <xf numFmtId="0" fontId="0" fillId="3" borderId="0" xfId="0" applyFill="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33" fillId="0" borderId="6" xfId="0" applyFont="1" applyBorder="1" applyAlignment="1">
      <alignment horizontal="center" vertical="center"/>
    </xf>
    <xf numFmtId="0" fontId="33" fillId="0" borderId="11" xfId="0" applyFont="1" applyBorder="1" applyAlignment="1">
      <alignment horizontal="center" vertical="center"/>
    </xf>
    <xf numFmtId="0" fontId="33" fillId="0" borderId="7" xfId="0" applyFont="1" applyBorder="1" applyAlignment="1">
      <alignment horizontal="center" vertical="center" wrapText="1"/>
    </xf>
    <xf numFmtId="0" fontId="30" fillId="0" borderId="16" xfId="0" applyFont="1" applyFill="1" applyBorder="1" applyAlignment="1">
      <alignment vertical="top" wrapText="1"/>
    </xf>
    <xf numFmtId="0" fontId="30" fillId="0" borderId="21" xfId="0" applyFont="1" applyFill="1" applyBorder="1" applyAlignment="1">
      <alignment vertical="top" wrapText="1"/>
    </xf>
    <xf numFmtId="0" fontId="24" fillId="0" borderId="1" xfId="0" applyFont="1" applyBorder="1" applyAlignment="1">
      <alignment horizontal="left" vertical="top" wrapText="1"/>
    </xf>
    <xf numFmtId="0" fontId="30" fillId="0" borderId="1" xfId="0" applyFont="1" applyFill="1" applyBorder="1" applyAlignment="1">
      <alignment horizontal="left" vertical="center"/>
    </xf>
    <xf numFmtId="0" fontId="14" fillId="0" borderId="1" xfId="0" applyFont="1" applyFill="1" applyBorder="1" applyAlignment="1">
      <alignment horizontal="left" vertical="center"/>
    </xf>
    <xf numFmtId="0" fontId="24" fillId="0" borderId="1" xfId="0" applyFont="1" applyFill="1" applyBorder="1" applyAlignment="1">
      <alignment horizontal="left" vertical="center" wrapText="1"/>
    </xf>
    <xf numFmtId="0" fontId="40" fillId="12" borderId="56" xfId="4" applyFill="1" applyBorder="1" applyAlignment="1" applyProtection="1">
      <alignment horizontal="center" vertical="center"/>
      <protection locked="0"/>
    </xf>
    <xf numFmtId="0" fontId="43" fillId="11" borderId="56" xfId="0" applyFont="1" applyFill="1" applyBorder="1" applyAlignment="1" applyProtection="1">
      <alignment horizontal="center" vertical="center" wrapText="1"/>
    </xf>
    <xf numFmtId="0" fontId="59" fillId="8" borderId="11" xfId="4" applyFont="1" applyBorder="1" applyAlignment="1" applyProtection="1">
      <alignment horizontal="center" vertical="center"/>
      <protection locked="0"/>
    </xf>
    <xf numFmtId="3" fontId="59" fillId="8" borderId="11" xfId="4" applyNumberFormat="1" applyFont="1" applyBorder="1" applyAlignment="1" applyProtection="1">
      <alignment horizontal="center" vertical="center"/>
      <protection locked="0"/>
    </xf>
    <xf numFmtId="0" fontId="43" fillId="11" borderId="52" xfId="0" applyFont="1" applyFill="1" applyBorder="1" applyAlignment="1" applyProtection="1">
      <alignment horizontal="center" vertical="center" wrapText="1"/>
    </xf>
    <xf numFmtId="0" fontId="44" fillId="0" borderId="56" xfId="0" applyFont="1" applyFill="1" applyBorder="1" applyAlignment="1" applyProtection="1">
      <alignment vertical="center" wrapText="1"/>
    </xf>
    <xf numFmtId="0" fontId="47" fillId="2" borderId="56" xfId="0" applyFont="1" applyFill="1" applyBorder="1" applyAlignment="1" applyProtection="1">
      <alignment vertical="center" wrapText="1"/>
    </xf>
    <xf numFmtId="0" fontId="43" fillId="11" borderId="55" xfId="0" applyFont="1" applyFill="1" applyBorder="1" applyAlignment="1" applyProtection="1">
      <alignment horizontal="center" vertical="center" wrapText="1"/>
    </xf>
    <xf numFmtId="0" fontId="40" fillId="12" borderId="56" xfId="4" applyFill="1" applyBorder="1" applyProtection="1">
      <protection locked="0"/>
    </xf>
    <xf numFmtId="0" fontId="44" fillId="0" borderId="6" xfId="0" applyFont="1" applyFill="1" applyBorder="1" applyAlignment="1" applyProtection="1">
      <alignment vertical="center" wrapText="1"/>
    </xf>
    <xf numFmtId="0" fontId="47" fillId="2" borderId="6" xfId="0" applyFont="1" applyFill="1" applyBorder="1" applyAlignment="1" applyProtection="1">
      <alignment vertical="center" wrapText="1"/>
    </xf>
    <xf numFmtId="0" fontId="40" fillId="8" borderId="6" xfId="4" applyBorder="1" applyAlignment="1" applyProtection="1">
      <alignment horizontal="center" vertical="center"/>
      <protection locked="0"/>
    </xf>
    <xf numFmtId="0" fontId="43" fillId="11" borderId="33" xfId="0" applyFont="1" applyFill="1" applyBorder="1" applyAlignment="1" applyProtection="1">
      <alignment horizontal="center" vertical="center" wrapText="1"/>
    </xf>
    <xf numFmtId="0" fontId="59" fillId="8" borderId="6" xfId="4" applyFont="1" applyBorder="1" applyAlignment="1" applyProtection="1">
      <alignment horizontal="center" vertical="center"/>
      <protection locked="0"/>
    </xf>
    <xf numFmtId="0" fontId="59" fillId="8" borderId="7" xfId="4" applyFont="1" applyBorder="1" applyAlignment="1" applyProtection="1">
      <alignment horizontal="center" vertical="center"/>
      <protection locked="0"/>
    </xf>
    <xf numFmtId="3" fontId="59" fillId="8" borderId="12" xfId="4" applyNumberFormat="1" applyFont="1" applyBorder="1" applyAlignment="1" applyProtection="1">
      <alignment horizontal="center" vertical="center"/>
      <protection locked="0"/>
    </xf>
    <xf numFmtId="3" fontId="59" fillId="8" borderId="13" xfId="4" applyNumberFormat="1" applyFont="1" applyBorder="1" applyAlignment="1" applyProtection="1">
      <alignment horizontal="center" vertical="center"/>
      <protection locked="0"/>
    </xf>
    <xf numFmtId="3" fontId="59" fillId="8" borderId="14" xfId="4" applyNumberFormat="1" applyFont="1" applyBorder="1" applyAlignment="1" applyProtection="1">
      <alignment horizontal="center" vertical="center"/>
      <protection locked="0"/>
    </xf>
    <xf numFmtId="0" fontId="40" fillId="12" borderId="6" xfId="4" applyFill="1" applyBorder="1" applyAlignment="1" applyProtection="1">
      <alignment horizontal="center" vertical="center"/>
      <protection locked="0"/>
    </xf>
    <xf numFmtId="0" fontId="59" fillId="12" borderId="6" xfId="4" applyFont="1" applyFill="1" applyBorder="1" applyAlignment="1" applyProtection="1">
      <alignment horizontal="center" vertical="center"/>
      <protection locked="0"/>
    </xf>
    <xf numFmtId="0" fontId="43" fillId="11" borderId="71" xfId="0" applyFont="1" applyFill="1" applyBorder="1" applyAlignment="1" applyProtection="1">
      <alignment horizontal="center" vertical="center"/>
    </xf>
    <xf numFmtId="0" fontId="48" fillId="8" borderId="6" xfId="4" applyFont="1" applyBorder="1" applyAlignment="1" applyProtection="1">
      <alignment horizontal="center" vertical="center"/>
      <protection locked="0"/>
    </xf>
    <xf numFmtId="0" fontId="40" fillId="8" borderId="12" xfId="4" applyBorder="1" applyAlignment="1" applyProtection="1">
      <alignment horizontal="center" vertical="center"/>
      <protection locked="0"/>
    </xf>
    <xf numFmtId="0" fontId="40" fillId="8" borderId="14" xfId="4" applyBorder="1" applyAlignment="1" applyProtection="1">
      <alignment horizontal="center" vertical="center"/>
      <protection locked="0"/>
    </xf>
    <xf numFmtId="0" fontId="48" fillId="12" borderId="6" xfId="4" applyFont="1" applyFill="1" applyBorder="1" applyAlignment="1" applyProtection="1">
      <alignment horizontal="center" vertical="center"/>
      <protection locked="0"/>
    </xf>
    <xf numFmtId="0" fontId="40" fillId="12" borderId="12" xfId="4" applyFill="1" applyBorder="1" applyAlignment="1" applyProtection="1">
      <alignment horizontal="center" vertical="center"/>
      <protection locked="0"/>
    </xf>
    <xf numFmtId="0" fontId="40" fillId="12" borderId="14" xfId="4" applyFill="1" applyBorder="1" applyAlignment="1" applyProtection="1">
      <alignment horizontal="center" vertical="center"/>
      <protection locked="0"/>
    </xf>
    <xf numFmtId="0" fontId="43" fillId="11" borderId="5" xfId="0" applyFont="1" applyFill="1" applyBorder="1" applyAlignment="1" applyProtection="1">
      <alignment horizontal="center" vertical="center" wrapText="1"/>
    </xf>
    <xf numFmtId="0" fontId="48" fillId="8" borderId="12" xfId="4" applyFont="1" applyBorder="1" applyAlignment="1" applyProtection="1">
      <alignment horizontal="center" vertical="center"/>
      <protection locked="0"/>
    </xf>
    <xf numFmtId="0" fontId="40" fillId="8" borderId="46" xfId="4" applyBorder="1" applyAlignment="1" applyProtection="1">
      <alignment vertical="center" wrapText="1"/>
      <protection locked="0"/>
    </xf>
    <xf numFmtId="0" fontId="48" fillId="12" borderId="12" xfId="4" applyFont="1" applyFill="1" applyBorder="1" applyAlignment="1" applyProtection="1">
      <alignment horizontal="center" vertical="center"/>
      <protection locked="0"/>
    </xf>
    <xf numFmtId="0" fontId="40" fillId="12" borderId="46" xfId="4" applyFill="1" applyBorder="1" applyAlignment="1" applyProtection="1">
      <alignment vertical="center" wrapText="1"/>
      <protection locked="0"/>
    </xf>
    <xf numFmtId="0" fontId="4" fillId="3" borderId="0" xfId="0" applyFont="1" applyFill="1" applyBorder="1" applyAlignment="1" applyProtection="1">
      <alignment horizontal="left" vertical="center" wrapText="1"/>
    </xf>
    <xf numFmtId="0" fontId="30" fillId="3" borderId="0" xfId="0" applyFont="1" applyFill="1" applyBorder="1" applyAlignment="1" applyProtection="1">
      <alignment horizontal="left" vertical="top" wrapText="1"/>
    </xf>
    <xf numFmtId="3" fontId="1" fillId="2" borderId="7" xfId="0" applyNumberFormat="1" applyFont="1" applyFill="1" applyBorder="1" applyAlignment="1" applyProtection="1">
      <alignment horizontal="right" vertical="top" wrapText="1" indent="10"/>
    </xf>
    <xf numFmtId="0" fontId="15" fillId="3" borderId="0" xfId="0" applyFont="1" applyFill="1" applyBorder="1" applyAlignment="1" applyProtection="1">
      <alignment horizontal="left" vertical="center" wrapText="1"/>
    </xf>
    <xf numFmtId="0" fontId="33" fillId="0" borderId="6"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1" fillId="3" borderId="0"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center" wrapText="1"/>
    </xf>
    <xf numFmtId="3" fontId="2" fillId="0" borderId="13" xfId="0" applyNumberFormat="1" applyFont="1" applyFill="1" applyBorder="1" applyAlignment="1" applyProtection="1">
      <alignment horizontal="right" vertical="top" wrapText="1" indent="1"/>
    </xf>
    <xf numFmtId="0" fontId="2" fillId="0" borderId="8"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3" fontId="2" fillId="0" borderId="6" xfId="0" applyNumberFormat="1" applyFont="1" applyFill="1" applyBorder="1" applyAlignment="1" applyProtection="1">
      <alignment horizontal="left" vertical="top" wrapText="1"/>
      <protection locked="0"/>
    </xf>
    <xf numFmtId="3" fontId="2" fillId="0" borderId="7" xfId="0" applyNumberFormat="1" applyFont="1" applyFill="1" applyBorder="1" applyAlignment="1" applyProtection="1">
      <alignment horizontal="right" vertical="top" wrapText="1" indent="6"/>
      <protection locked="0"/>
    </xf>
    <xf numFmtId="3" fontId="1" fillId="0" borderId="6" xfId="0" applyNumberFormat="1" applyFont="1" applyFill="1" applyBorder="1" applyAlignment="1" applyProtection="1">
      <alignment horizontal="left" vertical="top" wrapText="1" indent="2"/>
      <protection locked="0"/>
    </xf>
    <xf numFmtId="3" fontId="1" fillId="0" borderId="7" xfId="0" applyNumberFormat="1" applyFont="1" applyFill="1" applyBorder="1" applyAlignment="1" applyProtection="1">
      <alignment horizontal="right" vertical="top" wrapText="1" indent="6"/>
      <protection locked="0"/>
    </xf>
    <xf numFmtId="3" fontId="1" fillId="0" borderId="12" xfId="0" applyNumberFormat="1" applyFont="1" applyFill="1" applyBorder="1" applyAlignment="1" applyProtection="1">
      <alignment horizontal="left" vertical="top" wrapText="1" indent="2"/>
      <protection locked="0"/>
    </xf>
    <xf numFmtId="3" fontId="1" fillId="0" borderId="14" xfId="0" applyNumberFormat="1" applyFont="1" applyFill="1" applyBorder="1" applyAlignment="1" applyProtection="1">
      <alignment horizontal="right" vertical="top" wrapText="1" indent="6"/>
      <protection locked="0"/>
    </xf>
    <xf numFmtId="0" fontId="2" fillId="0" borderId="6" xfId="0" applyFont="1" applyFill="1" applyBorder="1" applyAlignment="1" applyProtection="1">
      <alignment vertical="top" wrapText="1"/>
    </xf>
    <xf numFmtId="3" fontId="2" fillId="0" borderId="7" xfId="0" applyNumberFormat="1" applyFont="1" applyFill="1" applyBorder="1" applyAlignment="1" applyProtection="1">
      <alignment horizontal="right" vertical="top" wrapText="1" indent="1"/>
    </xf>
    <xf numFmtId="3" fontId="1" fillId="0" borderId="7" xfId="0" applyNumberFormat="1" applyFont="1" applyFill="1" applyBorder="1" applyAlignment="1" applyProtection="1">
      <alignment horizontal="right" vertical="top" wrapText="1" indent="1"/>
    </xf>
    <xf numFmtId="0" fontId="24" fillId="0" borderId="33" xfId="0" applyFont="1" applyFill="1" applyBorder="1" applyAlignment="1">
      <alignment horizontal="left" vertical="center" wrapText="1"/>
    </xf>
    <xf numFmtId="3" fontId="1" fillId="0" borderId="35" xfId="0" applyNumberFormat="1" applyFont="1" applyFill="1" applyBorder="1" applyAlignment="1" applyProtection="1">
      <alignment horizontal="right" vertical="top" wrapText="1" indent="1"/>
    </xf>
    <xf numFmtId="3" fontId="2" fillId="0" borderId="14" xfId="0" applyNumberFormat="1" applyFont="1" applyFill="1" applyBorder="1" applyAlignment="1" applyProtection="1">
      <alignment horizontal="right" vertical="top" wrapText="1" indent="1"/>
    </xf>
    <xf numFmtId="0" fontId="14" fillId="0" borderId="60" xfId="0" applyFont="1" applyFill="1" applyBorder="1" applyAlignment="1">
      <alignment horizontal="left" vertical="top" wrapText="1"/>
    </xf>
    <xf numFmtId="0" fontId="14" fillId="0" borderId="11" xfId="0" applyFont="1" applyFill="1" applyBorder="1" applyAlignment="1" applyProtection="1">
      <alignment vertical="top" wrapText="1"/>
    </xf>
    <xf numFmtId="0" fontId="14" fillId="0" borderId="60" xfId="0" applyFont="1" applyFill="1" applyBorder="1" applyAlignment="1" applyProtection="1">
      <alignment vertical="top" wrapText="1"/>
    </xf>
    <xf numFmtId="0" fontId="0" fillId="0" borderId="0" xfId="0" applyAlignment="1">
      <alignment horizontal="center" vertical="center"/>
    </xf>
    <xf numFmtId="0" fontId="14" fillId="0" borderId="6" xfId="0" applyFont="1" applyFill="1" applyBorder="1" applyAlignment="1" applyProtection="1">
      <alignment vertical="top" wrapText="1"/>
    </xf>
    <xf numFmtId="0" fontId="14" fillId="0" borderId="6" xfId="0" applyFont="1" applyFill="1" applyBorder="1" applyAlignment="1" applyProtection="1">
      <alignment horizontal="left" vertical="top" wrapText="1"/>
    </xf>
    <xf numFmtId="0" fontId="15" fillId="2" borderId="31" xfId="0" applyFont="1" applyFill="1" applyBorder="1" applyAlignment="1" applyProtection="1">
      <alignment horizontal="center" vertical="center" wrapText="1"/>
    </xf>
    <xf numFmtId="0" fontId="14" fillId="0" borderId="5" xfId="0" applyFont="1" applyFill="1" applyBorder="1" applyAlignment="1">
      <alignment horizontal="left" vertical="top" wrapText="1"/>
    </xf>
    <xf numFmtId="0" fontId="14" fillId="0" borderId="33" xfId="0" applyFont="1" applyFill="1" applyBorder="1" applyAlignment="1" applyProtection="1">
      <alignment horizontal="left" vertical="top" wrapText="1"/>
    </xf>
    <xf numFmtId="0" fontId="14" fillId="0" borderId="5" xfId="0" applyFont="1" applyFill="1" applyBorder="1" applyAlignment="1" applyProtection="1">
      <alignment horizontal="left" vertical="top" wrapText="1"/>
    </xf>
    <xf numFmtId="0" fontId="14" fillId="2" borderId="11" xfId="0" applyFont="1" applyFill="1" applyBorder="1" applyAlignment="1" applyProtection="1">
      <alignment vertical="top" wrapText="1"/>
    </xf>
    <xf numFmtId="0" fontId="14" fillId="2" borderId="6" xfId="0" applyFont="1" applyFill="1" applyBorder="1" applyAlignment="1" applyProtection="1">
      <alignment vertical="top" wrapText="1"/>
    </xf>
    <xf numFmtId="0" fontId="14" fillId="2" borderId="12" xfId="0" applyFont="1" applyFill="1" applyBorder="1" applyAlignment="1" applyProtection="1">
      <alignment vertical="top" wrapText="1"/>
    </xf>
    <xf numFmtId="0" fontId="14" fillId="2" borderId="13" xfId="0" applyFont="1" applyFill="1" applyBorder="1" applyAlignment="1" applyProtection="1">
      <alignment vertical="top" wrapText="1"/>
    </xf>
    <xf numFmtId="0" fontId="15" fillId="0" borderId="11" xfId="0" applyFont="1" applyFill="1" applyBorder="1" applyAlignment="1" applyProtection="1">
      <alignment horizontal="center" vertical="center" wrapText="1"/>
    </xf>
    <xf numFmtId="0" fontId="14" fillId="0" borderId="60" xfId="0" applyFont="1" applyFill="1" applyBorder="1" applyAlignment="1" applyProtection="1">
      <alignment horizontal="left" vertical="top" wrapText="1"/>
    </xf>
    <xf numFmtId="0" fontId="14" fillId="0" borderId="11" xfId="0" applyFont="1" applyFill="1" applyBorder="1" applyAlignment="1" applyProtection="1">
      <alignment horizontal="left" vertical="top" wrapText="1"/>
    </xf>
    <xf numFmtId="0" fontId="14" fillId="0" borderId="38" xfId="0" applyFont="1" applyFill="1" applyBorder="1" applyAlignment="1" applyProtection="1">
      <alignment horizontal="left" vertical="top" wrapText="1"/>
    </xf>
    <xf numFmtId="0" fontId="14" fillId="0" borderId="6" xfId="0" applyFont="1" applyFill="1" applyBorder="1" applyAlignment="1">
      <alignment horizontal="left" vertical="top" wrapText="1"/>
    </xf>
    <xf numFmtId="0" fontId="0" fillId="0" borderId="0" xfId="0" applyAlignment="1">
      <alignment vertical="top"/>
    </xf>
    <xf numFmtId="0" fontId="14" fillId="0" borderId="8" xfId="0" applyFont="1" applyFill="1" applyBorder="1" applyAlignment="1">
      <alignment horizontal="left" vertical="top" wrapText="1"/>
    </xf>
    <xf numFmtId="0" fontId="14" fillId="0" borderId="10" xfId="0" applyFont="1" applyFill="1" applyBorder="1" applyAlignment="1" applyProtection="1">
      <alignment vertical="top" wrapText="1"/>
    </xf>
    <xf numFmtId="0" fontId="14" fillId="0" borderId="12" xfId="0" applyFont="1" applyFill="1" applyBorder="1" applyAlignment="1" applyProtection="1">
      <alignment vertical="top" wrapText="1"/>
    </xf>
    <xf numFmtId="0" fontId="14" fillId="0" borderId="13" xfId="0" applyFont="1" applyFill="1" applyBorder="1" applyAlignment="1" applyProtection="1">
      <alignment horizontal="left" vertical="top" wrapText="1"/>
    </xf>
    <xf numFmtId="0" fontId="14" fillId="0" borderId="5" xfId="0" applyFont="1" applyFill="1" applyBorder="1" applyAlignment="1" applyProtection="1">
      <alignment vertical="top" wrapText="1"/>
    </xf>
    <xf numFmtId="0" fontId="14" fillId="0" borderId="33" xfId="0" applyFont="1" applyFill="1" applyBorder="1" applyAlignment="1" applyProtection="1">
      <alignment vertical="top" wrapText="1"/>
    </xf>
    <xf numFmtId="0" fontId="14" fillId="0" borderId="38" xfId="0" applyFont="1" applyFill="1" applyBorder="1" applyAlignment="1" applyProtection="1">
      <alignment vertical="top" wrapText="1"/>
    </xf>
    <xf numFmtId="0" fontId="2" fillId="2" borderId="63" xfId="0" applyFont="1" applyFill="1" applyBorder="1" applyAlignment="1" applyProtection="1">
      <alignment horizontal="center" vertical="center" wrapText="1"/>
    </xf>
    <xf numFmtId="0" fontId="1" fillId="2" borderId="34" xfId="0" applyFont="1" applyFill="1" applyBorder="1" applyAlignment="1" applyProtection="1">
      <alignment vertical="top" wrapText="1"/>
    </xf>
    <xf numFmtId="0" fontId="32" fillId="0" borderId="57" xfId="0" applyFont="1" applyFill="1" applyBorder="1" applyAlignment="1" applyProtection="1">
      <alignment horizontal="left" vertical="top" wrapText="1"/>
    </xf>
    <xf numFmtId="0" fontId="1" fillId="2" borderId="35" xfId="0" applyFont="1" applyFill="1" applyBorder="1" applyAlignment="1" applyProtection="1">
      <alignment horizontal="left" vertical="top" wrapText="1"/>
    </xf>
    <xf numFmtId="0" fontId="1" fillId="2" borderId="66" xfId="0" applyFont="1" applyFill="1" applyBorder="1" applyAlignment="1" applyProtection="1">
      <alignment horizontal="left" vertical="top" wrapText="1"/>
    </xf>
    <xf numFmtId="0" fontId="32" fillId="2" borderId="11" xfId="0" applyFont="1" applyFill="1" applyBorder="1" applyAlignment="1" applyProtection="1">
      <alignment horizontal="left" vertical="top" wrapText="1"/>
    </xf>
    <xf numFmtId="0" fontId="1" fillId="0" borderId="7" xfId="0" applyFont="1" applyFill="1" applyBorder="1" applyAlignment="1" applyProtection="1">
      <alignment horizontal="left" vertical="top" wrapText="1"/>
    </xf>
    <xf numFmtId="0" fontId="1" fillId="0" borderId="13" xfId="0" applyFont="1" applyFill="1" applyBorder="1" applyAlignment="1" applyProtection="1">
      <alignment horizontal="left" vertical="top" wrapText="1"/>
    </xf>
    <xf numFmtId="0" fontId="1" fillId="0" borderId="14" xfId="0" applyFont="1" applyFill="1" applyBorder="1" applyAlignment="1" applyProtection="1">
      <alignment horizontal="left" vertical="top" wrapText="1"/>
    </xf>
    <xf numFmtId="0" fontId="30" fillId="2" borderId="66" xfId="0" applyFont="1" applyFill="1" applyBorder="1" applyAlignment="1" applyProtection="1">
      <alignment horizontal="left" vertical="top" wrapText="1"/>
    </xf>
    <xf numFmtId="0" fontId="43" fillId="11" borderId="29" xfId="0" applyFont="1" applyFill="1" applyBorder="1" applyAlignment="1" applyProtection="1">
      <alignment horizontal="center" vertical="center" wrapText="1"/>
    </xf>
    <xf numFmtId="0" fontId="43" fillId="11" borderId="53" xfId="0" applyFont="1" applyFill="1" applyBorder="1" applyAlignment="1" applyProtection="1">
      <alignment horizontal="center" vertical="center" wrapText="1"/>
    </xf>
    <xf numFmtId="0" fontId="43" fillId="11" borderId="48" xfId="0" applyFont="1" applyFill="1" applyBorder="1" applyAlignment="1" applyProtection="1">
      <alignment horizontal="center" vertical="center"/>
    </xf>
    <xf numFmtId="0" fontId="43" fillId="11" borderId="49" xfId="0" applyFont="1" applyFill="1" applyBorder="1" applyAlignment="1" applyProtection="1">
      <alignment horizontal="center" vertical="center"/>
    </xf>
    <xf numFmtId="0" fontId="40" fillId="12" borderId="51" xfId="4" applyFill="1" applyBorder="1" applyAlignment="1" applyProtection="1">
      <alignment horizontal="center" vertical="center" wrapText="1"/>
      <protection locked="0"/>
    </xf>
    <xf numFmtId="0" fontId="40" fillId="12" borderId="56" xfId="4" applyFill="1" applyBorder="1" applyAlignment="1" applyProtection="1">
      <alignment horizontal="center" vertical="center" wrapText="1"/>
      <protection locked="0"/>
    </xf>
    <xf numFmtId="0" fontId="40" fillId="12" borderId="56" xfId="4" applyFill="1" applyBorder="1" applyAlignment="1" applyProtection="1">
      <alignment horizontal="center" vertical="center"/>
      <protection locked="0"/>
    </xf>
    <xf numFmtId="0" fontId="43" fillId="11" borderId="61" xfId="0" applyFont="1" applyFill="1" applyBorder="1" applyAlignment="1" applyProtection="1">
      <alignment horizontal="center" vertical="center" wrapText="1"/>
    </xf>
    <xf numFmtId="0" fontId="43" fillId="11" borderId="56" xfId="0" applyFont="1" applyFill="1" applyBorder="1" applyAlignment="1" applyProtection="1">
      <alignment horizontal="center" vertical="center" wrapText="1"/>
    </xf>
    <xf numFmtId="0" fontId="0" fillId="0" borderId="67" xfId="0" applyFill="1" applyBorder="1" applyAlignment="1" applyProtection="1">
      <alignment horizontal="left" vertical="center" wrapText="1"/>
    </xf>
    <xf numFmtId="0" fontId="48" fillId="12" borderId="56" xfId="4" applyFont="1" applyFill="1" applyBorder="1" applyAlignment="1" applyProtection="1">
      <alignment horizontal="center" vertical="center"/>
      <protection locked="0"/>
    </xf>
    <xf numFmtId="0" fontId="40" fillId="12" borderId="53" xfId="4" applyFill="1" applyBorder="1" applyAlignment="1" applyProtection="1">
      <alignment horizontal="center" vertical="center"/>
      <protection locked="0"/>
    </xf>
    <xf numFmtId="0" fontId="2" fillId="3" borderId="0" xfId="0" applyFont="1" applyFill="1" applyBorder="1" applyAlignment="1" applyProtection="1">
      <alignment horizontal="left" vertical="center" wrapText="1"/>
    </xf>
    <xf numFmtId="0" fontId="24" fillId="0" borderId="11" xfId="0" applyFont="1" applyFill="1" applyBorder="1" applyAlignment="1">
      <alignment horizontal="left" vertical="top" wrapText="1"/>
    </xf>
    <xf numFmtId="0" fontId="24" fillId="0" borderId="13" xfId="0" applyFont="1" applyFill="1" applyBorder="1" applyAlignment="1">
      <alignment horizontal="left" vertical="top" wrapText="1"/>
    </xf>
    <xf numFmtId="0" fontId="1" fillId="0" borderId="11" xfId="0" applyFont="1" applyFill="1" applyBorder="1" applyAlignment="1" applyProtection="1">
      <alignment horizontal="left" vertical="top" wrapText="1"/>
    </xf>
    <xf numFmtId="0" fontId="1" fillId="2" borderId="11" xfId="0" applyFont="1" applyFill="1" applyBorder="1" applyAlignment="1" applyProtection="1">
      <alignment horizontal="left" vertical="top" wrapText="1"/>
    </xf>
    <xf numFmtId="0" fontId="1" fillId="2" borderId="10" xfId="0" applyFont="1" applyFill="1" applyBorder="1" applyAlignment="1" applyProtection="1">
      <alignment horizontal="left" vertical="top" wrapText="1"/>
    </xf>
    <xf numFmtId="0" fontId="1" fillId="0" borderId="6" xfId="0" applyFont="1" applyFill="1" applyBorder="1" applyAlignment="1" applyProtection="1">
      <alignment horizontal="left" vertical="top" wrapText="1"/>
    </xf>
    <xf numFmtId="0" fontId="1" fillId="2" borderId="44" xfId="0" applyFont="1" applyFill="1" applyBorder="1" applyAlignment="1" applyProtection="1">
      <alignment horizontal="left" vertical="top" wrapText="1"/>
    </xf>
    <xf numFmtId="0" fontId="1" fillId="2" borderId="60" xfId="0" applyFont="1" applyFill="1" applyBorder="1" applyAlignment="1" applyProtection="1">
      <alignment horizontal="left" vertical="top" wrapText="1"/>
    </xf>
    <xf numFmtId="0" fontId="1" fillId="0" borderId="38" xfId="0" applyFont="1" applyFill="1" applyBorder="1" applyAlignment="1" applyProtection="1">
      <alignment horizontal="left" vertical="top" wrapText="1"/>
    </xf>
    <xf numFmtId="0" fontId="1" fillId="0" borderId="33" xfId="0" applyFont="1" applyFill="1" applyBorder="1" applyAlignment="1" applyProtection="1">
      <alignment horizontal="left" vertical="top" wrapText="1"/>
    </xf>
    <xf numFmtId="0" fontId="1" fillId="0" borderId="41"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2" borderId="38" xfId="0" applyFont="1" applyFill="1" applyBorder="1" applyAlignment="1" applyProtection="1">
      <alignment horizontal="left" vertical="top" wrapText="1"/>
    </xf>
    <xf numFmtId="0" fontId="1" fillId="2" borderId="57" xfId="0" applyFont="1" applyFill="1" applyBorder="1" applyAlignment="1" applyProtection="1">
      <alignment horizontal="left" vertical="top" wrapText="1"/>
    </xf>
    <xf numFmtId="0" fontId="1" fillId="2" borderId="13" xfId="0" applyFont="1" applyFill="1" applyBorder="1" applyAlignment="1" applyProtection="1">
      <alignment horizontal="left" vertical="top" wrapText="1"/>
    </xf>
    <xf numFmtId="0" fontId="1" fillId="0" borderId="12" xfId="0" applyFont="1" applyFill="1" applyBorder="1" applyAlignment="1" applyProtection="1">
      <alignment horizontal="left" vertical="top" wrapText="1"/>
    </xf>
    <xf numFmtId="0" fontId="62" fillId="0" borderId="0" xfId="0" applyFont="1" applyProtection="1"/>
    <xf numFmtId="0" fontId="46" fillId="0" borderId="0" xfId="0" applyFont="1" applyBorder="1" applyAlignment="1" applyProtection="1">
      <alignment horizontal="left" vertical="center"/>
    </xf>
    <xf numFmtId="10" fontId="45" fillId="12" borderId="0" xfId="4" applyNumberFormat="1" applyFont="1" applyFill="1" applyBorder="1" applyAlignment="1" applyProtection="1">
      <alignment horizontal="center" vertical="center"/>
      <protection locked="0"/>
    </xf>
    <xf numFmtId="0" fontId="0" fillId="0" borderId="30" xfId="0" applyBorder="1" applyProtection="1"/>
    <xf numFmtId="0" fontId="44" fillId="0" borderId="6" xfId="0" applyFont="1" applyBorder="1" applyAlignment="1" applyProtection="1">
      <alignment horizontal="left" vertical="center"/>
    </xf>
    <xf numFmtId="0" fontId="46" fillId="0" borderId="6" xfId="0" applyFont="1" applyBorder="1" applyAlignment="1" applyProtection="1">
      <alignment horizontal="left" vertical="center"/>
    </xf>
    <xf numFmtId="0" fontId="46" fillId="0" borderId="12" xfId="0" applyFont="1" applyBorder="1" applyAlignment="1" applyProtection="1">
      <alignment horizontal="left" vertical="center"/>
    </xf>
    <xf numFmtId="0" fontId="44" fillId="0" borderId="56" xfId="0" applyFont="1" applyBorder="1" applyAlignment="1" applyProtection="1">
      <alignment horizontal="left" vertical="center"/>
    </xf>
    <xf numFmtId="0" fontId="46" fillId="0" borderId="64" xfId="0" applyFont="1" applyBorder="1" applyAlignment="1" applyProtection="1">
      <alignment horizontal="left" vertical="center"/>
    </xf>
    <xf numFmtId="0" fontId="48" fillId="12" borderId="11" xfId="4" applyFont="1" applyFill="1" applyBorder="1" applyAlignment="1" applyProtection="1">
      <alignment vertical="center" wrapText="1"/>
      <protection locked="0"/>
    </xf>
    <xf numFmtId="0" fontId="48" fillId="8" borderId="6" xfId="4" applyFont="1" applyBorder="1" applyAlignment="1" applyProtection="1">
      <alignment vertical="center" wrapText="1"/>
      <protection locked="0"/>
    </xf>
    <xf numFmtId="0" fontId="43" fillId="11" borderId="13" xfId="0" applyFont="1" applyFill="1" applyBorder="1" applyAlignment="1" applyProtection="1">
      <alignment horizontal="left" vertical="center" wrapText="1"/>
    </xf>
    <xf numFmtId="0" fontId="48" fillId="8" borderId="14" xfId="4" applyFont="1" applyBorder="1" applyAlignment="1" applyProtection="1">
      <alignment horizontal="center" vertical="center"/>
      <protection locked="0"/>
    </xf>
    <xf numFmtId="0" fontId="48" fillId="12" borderId="14" xfId="4" applyFont="1" applyFill="1" applyBorder="1" applyAlignment="1" applyProtection="1">
      <alignment horizontal="center" vertical="center"/>
      <protection locked="0"/>
    </xf>
    <xf numFmtId="0" fontId="0" fillId="0" borderId="7" xfId="0" applyFill="1" applyBorder="1" applyAlignment="1" applyProtection="1">
      <alignment horizontal="left" vertical="top" wrapText="1"/>
    </xf>
    <xf numFmtId="0" fontId="0" fillId="0" borderId="61" xfId="0" applyBorder="1" applyProtection="1"/>
    <xf numFmtId="0" fontId="43" fillId="11" borderId="60" xfId="0" applyFont="1" applyFill="1" applyBorder="1" applyAlignment="1" applyProtection="1">
      <alignment horizontal="left" vertical="center" wrapText="1"/>
    </xf>
    <xf numFmtId="0" fontId="43" fillId="11" borderId="28" xfId="0" applyFont="1" applyFill="1" applyBorder="1" applyAlignment="1" applyProtection="1">
      <alignment horizontal="left" vertical="center" wrapText="1"/>
    </xf>
    <xf numFmtId="0" fontId="0" fillId="0" borderId="5" xfId="0" applyBorder="1" applyProtection="1"/>
    <xf numFmtId="0" fontId="43" fillId="11" borderId="44" xfId="0" applyFont="1" applyFill="1" applyBorder="1" applyAlignment="1" applyProtection="1">
      <alignment horizontal="left" vertical="center" wrapText="1"/>
    </xf>
    <xf numFmtId="0" fontId="59" fillId="8" borderId="29" xfId="4" applyFont="1" applyBorder="1" applyAlignment="1" applyProtection="1">
      <alignment horizontal="center" vertical="center"/>
      <protection locked="0"/>
    </xf>
    <xf numFmtId="9" fontId="59" fillId="8" borderId="11" xfId="4" applyNumberFormat="1" applyFont="1" applyBorder="1" applyAlignment="1" applyProtection="1">
      <alignment horizontal="center" vertical="center"/>
      <protection locked="0"/>
    </xf>
    <xf numFmtId="9" fontId="59" fillId="8" borderId="29" xfId="4" applyNumberFormat="1" applyFont="1" applyBorder="1" applyAlignment="1" applyProtection="1">
      <alignment horizontal="center" vertical="center"/>
      <protection locked="0"/>
    </xf>
    <xf numFmtId="9" fontId="59" fillId="8" borderId="13" xfId="4" applyNumberFormat="1" applyFont="1" applyBorder="1" applyAlignment="1" applyProtection="1">
      <alignment horizontal="center" vertical="center"/>
      <protection locked="0"/>
    </xf>
    <xf numFmtId="9" fontId="59" fillId="8" borderId="40" xfId="4" applyNumberFormat="1" applyFont="1" applyBorder="1" applyAlignment="1" applyProtection="1">
      <alignment horizontal="center" vertical="center"/>
      <protection locked="0"/>
    </xf>
    <xf numFmtId="9" fontId="59" fillId="8" borderId="7" xfId="4" applyNumberFormat="1" applyFont="1" applyBorder="1" applyAlignment="1" applyProtection="1">
      <alignment horizontal="center" vertical="center"/>
      <protection locked="0"/>
    </xf>
    <xf numFmtId="9" fontId="59" fillId="8" borderId="14" xfId="4" applyNumberFormat="1" applyFont="1" applyBorder="1" applyAlignment="1" applyProtection="1">
      <alignment horizontal="center" vertical="center"/>
      <protection locked="0"/>
    </xf>
    <xf numFmtId="0" fontId="43" fillId="11" borderId="10" xfId="0" applyFont="1" applyFill="1" applyBorder="1" applyAlignment="1" applyProtection="1">
      <alignment horizontal="center" vertical="center"/>
    </xf>
    <xf numFmtId="0" fontId="43" fillId="11" borderId="52" xfId="0" applyFont="1" applyFill="1" applyBorder="1" applyAlignment="1" applyProtection="1">
      <alignment horizontal="center" vertical="center"/>
    </xf>
    <xf numFmtId="0" fontId="40" fillId="12" borderId="75" xfId="4" applyFill="1" applyBorder="1" applyAlignment="1" applyProtection="1">
      <protection locked="0"/>
    </xf>
    <xf numFmtId="0" fontId="48" fillId="12" borderId="56" xfId="4" applyFont="1" applyFill="1" applyBorder="1" applyAlignment="1" applyProtection="1">
      <alignment horizontal="center" vertical="center" wrapText="1"/>
      <protection locked="0"/>
    </xf>
    <xf numFmtId="0" fontId="40" fillId="8" borderId="73" xfId="4" applyBorder="1" applyAlignment="1" applyProtection="1">
      <protection locked="0"/>
    </xf>
    <xf numFmtId="0" fontId="43" fillId="11" borderId="51" xfId="0" applyFont="1" applyFill="1" applyBorder="1" applyAlignment="1" applyProtection="1">
      <alignment horizontal="center" vertical="center"/>
    </xf>
    <xf numFmtId="0" fontId="43" fillId="11" borderId="6" xfId="0" applyFont="1" applyFill="1" applyBorder="1" applyAlignment="1" applyProtection="1">
      <alignment horizontal="center" wrapText="1"/>
    </xf>
    <xf numFmtId="0" fontId="48" fillId="8" borderId="6" xfId="4" applyFont="1" applyBorder="1" applyAlignment="1" applyProtection="1">
      <alignment horizontal="center" vertical="center" wrapText="1"/>
      <protection locked="0"/>
    </xf>
    <xf numFmtId="0" fontId="48" fillId="8" borderId="12" xfId="4" applyFont="1" applyBorder="1" applyAlignment="1" applyProtection="1">
      <alignment horizontal="center" vertical="center" wrapText="1"/>
      <protection locked="0"/>
    </xf>
    <xf numFmtId="0" fontId="40" fillId="12" borderId="73" xfId="4" applyFill="1" applyBorder="1" applyAlignment="1" applyProtection="1">
      <protection locked="0"/>
    </xf>
    <xf numFmtId="0" fontId="48" fillId="12" borderId="6" xfId="4" applyFont="1" applyFill="1" applyBorder="1" applyAlignment="1" applyProtection="1">
      <alignment horizontal="center" vertical="center" wrapText="1"/>
      <protection locked="0"/>
    </xf>
    <xf numFmtId="0" fontId="48" fillId="12" borderId="12" xfId="4" applyFont="1" applyFill="1" applyBorder="1" applyAlignment="1" applyProtection="1">
      <alignment horizontal="center" vertical="center" wrapText="1"/>
      <protection locked="0"/>
    </xf>
    <xf numFmtId="0" fontId="1" fillId="0" borderId="56" xfId="0" applyFont="1"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2" borderId="78" xfId="0" applyFont="1" applyFill="1" applyBorder="1" applyAlignment="1" applyProtection="1">
      <alignment horizontal="left" vertical="top" wrapText="1"/>
    </xf>
    <xf numFmtId="0" fontId="1" fillId="2" borderId="52" xfId="0" applyFont="1" applyFill="1" applyBorder="1" applyAlignment="1" applyProtection="1">
      <alignment horizontal="left" vertical="top" wrapText="1"/>
    </xf>
    <xf numFmtId="0" fontId="1" fillId="3" borderId="19" xfId="0" applyFont="1" applyFill="1" applyBorder="1" applyAlignment="1" applyProtection="1">
      <alignment horizontal="left" vertical="center"/>
    </xf>
    <xf numFmtId="0" fontId="1" fillId="3" borderId="24" xfId="0" applyFont="1" applyFill="1" applyBorder="1" applyAlignment="1" applyProtection="1">
      <alignment horizontal="left" vertical="center"/>
    </xf>
    <xf numFmtId="0" fontId="24" fillId="0" borderId="6" xfId="0" applyFont="1" applyFill="1" applyBorder="1" applyAlignment="1">
      <alignment horizontal="left" vertical="top" wrapText="1"/>
    </xf>
    <xf numFmtId="0" fontId="33" fillId="0" borderId="7" xfId="0" applyFont="1" applyFill="1" applyBorder="1" applyAlignment="1">
      <alignment horizontal="left" vertical="top" wrapText="1"/>
    </xf>
    <xf numFmtId="0" fontId="24" fillId="0" borderId="12" xfId="0" applyFont="1" applyFill="1" applyBorder="1" applyAlignment="1">
      <alignment horizontal="left" vertical="top" wrapText="1"/>
    </xf>
    <xf numFmtId="0" fontId="33" fillId="0" borderId="14" xfId="0" applyFont="1" applyFill="1" applyBorder="1" applyAlignment="1">
      <alignment horizontal="left" vertical="top" wrapText="1"/>
    </xf>
    <xf numFmtId="0" fontId="1" fillId="5" borderId="27" xfId="0" applyFont="1" applyFill="1" applyBorder="1" applyAlignment="1" applyProtection="1">
      <alignment horizontal="center" vertical="center"/>
    </xf>
    <xf numFmtId="165" fontId="1" fillId="2" borderId="11" xfId="0" applyNumberFormat="1"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15" fontId="1" fillId="2" borderId="11" xfId="0" applyNumberFormat="1" applyFont="1" applyFill="1" applyBorder="1" applyAlignment="1" applyProtection="1">
      <alignment horizontal="left" vertical="center" wrapText="1"/>
    </xf>
    <xf numFmtId="165" fontId="1" fillId="2" borderId="10" xfId="0" applyNumberFormat="1" applyFont="1" applyFill="1" applyBorder="1" applyAlignment="1" applyProtection="1">
      <alignment horizontal="left" vertical="center" wrapText="1"/>
    </xf>
    <xf numFmtId="165" fontId="1" fillId="2" borderId="9" xfId="0" applyNumberFormat="1"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165" fontId="1" fillId="2" borderId="7" xfId="0" applyNumberFormat="1" applyFont="1" applyFill="1" applyBorder="1" applyAlignment="1" applyProtection="1">
      <alignment horizontal="center" vertical="center" wrapText="1"/>
    </xf>
    <xf numFmtId="165" fontId="1" fillId="2" borderId="13" xfId="0" applyNumberFormat="1" applyFont="1" applyFill="1" applyBorder="1" applyAlignment="1" applyProtection="1">
      <alignment horizontal="left" vertical="center" wrapText="1"/>
    </xf>
    <xf numFmtId="0" fontId="1" fillId="2" borderId="13" xfId="0" applyFont="1" applyFill="1" applyBorder="1" applyAlignment="1" applyProtection="1">
      <alignment horizontal="left" vertical="center" wrapText="1"/>
    </xf>
    <xf numFmtId="0" fontId="1" fillId="2" borderId="14" xfId="0" applyFont="1" applyFill="1" applyBorder="1" applyAlignment="1" applyProtection="1">
      <alignment horizontal="center" vertical="center" wrapText="1"/>
    </xf>
    <xf numFmtId="165" fontId="0" fillId="2" borderId="11" xfId="0" applyNumberFormat="1" applyFill="1" applyBorder="1" applyAlignment="1">
      <alignment horizontal="left" vertical="center"/>
    </xf>
    <xf numFmtId="165" fontId="0" fillId="2" borderId="10" xfId="0" applyNumberFormat="1" applyFill="1" applyBorder="1" applyAlignment="1">
      <alignment horizontal="left" vertical="center"/>
    </xf>
    <xf numFmtId="165" fontId="0" fillId="2" borderId="9" xfId="0" applyNumberFormat="1" applyFill="1" applyBorder="1" applyAlignment="1">
      <alignment horizontal="center" vertical="center"/>
    </xf>
    <xf numFmtId="165" fontId="0" fillId="2" borderId="7" xfId="0" applyNumberFormat="1" applyFill="1" applyBorder="1" applyAlignment="1">
      <alignment horizontal="center" vertical="center"/>
    </xf>
    <xf numFmtId="0" fontId="0" fillId="2" borderId="7" xfId="0" applyFill="1" applyBorder="1" applyAlignment="1">
      <alignment horizontal="center" vertical="center"/>
    </xf>
    <xf numFmtId="165" fontId="0" fillId="2" borderId="13" xfId="0" applyNumberFormat="1" applyFill="1" applyBorder="1" applyAlignment="1">
      <alignment horizontal="left" vertical="center"/>
    </xf>
    <xf numFmtId="165" fontId="0" fillId="2" borderId="14" xfId="0" applyNumberFormat="1" applyFill="1" applyBorder="1" applyAlignment="1">
      <alignment horizontal="center" vertical="center"/>
    </xf>
    <xf numFmtId="0" fontId="1" fillId="5" borderId="43" xfId="0" applyFont="1" applyFill="1" applyBorder="1" applyAlignment="1" applyProtection="1">
      <alignment horizontal="center" vertical="center"/>
    </xf>
    <xf numFmtId="0" fontId="1" fillId="2" borderId="8" xfId="0" applyFont="1" applyFill="1" applyBorder="1" applyAlignment="1" applyProtection="1">
      <alignment horizontal="left" vertical="top" wrapText="1"/>
    </xf>
    <xf numFmtId="0" fontId="1" fillId="2" borderId="6" xfId="0" applyFont="1" applyFill="1" applyBorder="1" applyAlignment="1" applyProtection="1">
      <alignment horizontal="left" vertical="top" wrapText="1"/>
    </xf>
    <xf numFmtId="0" fontId="1" fillId="2" borderId="12" xfId="0" applyFont="1" applyFill="1" applyBorder="1" applyAlignment="1" applyProtection="1">
      <alignment horizontal="left" vertical="top" wrapText="1"/>
    </xf>
    <xf numFmtId="9" fontId="59" fillId="8" borderId="6" xfId="4" applyNumberFormat="1" applyFont="1" applyBorder="1" applyAlignment="1" applyProtection="1">
      <alignment horizontal="center" vertical="center"/>
      <protection locked="0"/>
    </xf>
    <xf numFmtId="9" fontId="59" fillId="12" borderId="6" xfId="4" applyNumberFormat="1" applyFont="1" applyFill="1" applyBorder="1" applyAlignment="1" applyProtection="1">
      <alignment horizontal="center" vertical="center"/>
      <protection locked="0"/>
    </xf>
    <xf numFmtId="0" fontId="59" fillId="8" borderId="6" xfId="4" applyFont="1" applyBorder="1" applyAlignment="1" applyProtection="1">
      <alignment vertical="center" wrapText="1"/>
      <protection locked="0"/>
    </xf>
    <xf numFmtId="0" fontId="59" fillId="8" borderId="52" xfId="4" applyFont="1" applyBorder="1" applyAlignment="1" applyProtection="1">
      <alignment vertical="center" wrapText="1"/>
      <protection locked="0"/>
    </xf>
    <xf numFmtId="0" fontId="0" fillId="0" borderId="9" xfId="0" applyFill="1" applyBorder="1" applyAlignment="1" applyProtection="1">
      <alignment horizontal="center" vertical="center" wrapText="1"/>
    </xf>
    <xf numFmtId="0" fontId="0" fillId="0" borderId="0" xfId="0" applyFill="1" applyAlignment="1" applyProtection="1">
      <alignment horizontal="left"/>
    </xf>
    <xf numFmtId="0" fontId="59" fillId="12" borderId="52" xfId="4" applyFont="1" applyFill="1" applyBorder="1" applyAlignment="1" applyProtection="1">
      <alignment vertical="center" wrapText="1"/>
      <protection locked="0"/>
    </xf>
    <xf numFmtId="3" fontId="59" fillId="12" borderId="12" xfId="4" applyNumberFormat="1" applyFont="1" applyFill="1" applyBorder="1" applyAlignment="1" applyProtection="1">
      <alignment horizontal="center" vertical="center"/>
      <protection locked="0"/>
    </xf>
    <xf numFmtId="9" fontId="59" fillId="12" borderId="13" xfId="4" applyNumberFormat="1" applyFont="1" applyFill="1" applyBorder="1" applyAlignment="1" applyProtection="1">
      <alignment horizontal="center" vertical="center"/>
      <protection locked="0"/>
    </xf>
    <xf numFmtId="0" fontId="59" fillId="8" borderId="29" xfId="4" applyFont="1" applyBorder="1" applyAlignment="1" applyProtection="1">
      <alignment horizontal="center" vertical="center" wrapText="1"/>
      <protection locked="0"/>
    </xf>
    <xf numFmtId="0" fontId="59" fillId="8" borderId="53" xfId="4" applyFont="1" applyBorder="1" applyAlignment="1" applyProtection="1">
      <alignment horizontal="center" vertical="center"/>
      <protection locked="0"/>
    </xf>
    <xf numFmtId="0" fontId="24" fillId="0" borderId="6" xfId="0" applyFont="1" applyFill="1" applyBorder="1" applyAlignment="1">
      <alignment horizontal="left" vertical="center" wrapText="1"/>
    </xf>
    <xf numFmtId="3" fontId="1" fillId="0" borderId="33" xfId="0" applyNumberFormat="1" applyFont="1" applyFill="1" applyBorder="1" applyAlignment="1" applyProtection="1">
      <alignment horizontal="left" vertical="top" wrapText="1" indent="2"/>
      <protection locked="0"/>
    </xf>
    <xf numFmtId="3" fontId="2" fillId="0" borderId="11" xfId="0" applyNumberFormat="1" applyFont="1" applyFill="1" applyBorder="1" applyAlignment="1" applyProtection="1">
      <alignment horizontal="right" vertical="top" wrapText="1" indent="1"/>
    </xf>
    <xf numFmtId="15" fontId="1" fillId="0" borderId="7" xfId="0" applyNumberFormat="1" applyFont="1" applyFill="1" applyBorder="1" applyAlignment="1" applyProtection="1">
      <alignment horizontal="center" vertical="top" wrapText="1"/>
    </xf>
    <xf numFmtId="3" fontId="1" fillId="0" borderId="11" xfId="0" applyNumberFormat="1" applyFont="1" applyFill="1" applyBorder="1" applyAlignment="1" applyProtection="1">
      <alignment horizontal="right" vertical="top" wrapText="1" indent="1"/>
    </xf>
    <xf numFmtId="0" fontId="33" fillId="0" borderId="33" xfId="0" applyFont="1" applyFill="1" applyBorder="1" applyAlignment="1">
      <alignment horizontal="left" vertical="center" wrapText="1"/>
    </xf>
    <xf numFmtId="3" fontId="1" fillId="0" borderId="35" xfId="0" applyNumberFormat="1" applyFont="1" applyFill="1" applyBorder="1" applyAlignment="1" applyProtection="1">
      <alignment horizontal="right" vertical="top" wrapText="1" indent="6"/>
      <protection locked="0"/>
    </xf>
    <xf numFmtId="3" fontId="1" fillId="0" borderId="11" xfId="0" applyNumberFormat="1" applyFont="1" applyFill="1" applyBorder="1" applyAlignment="1" applyProtection="1">
      <alignment horizontal="right" vertical="top" wrapText="1" indent="10"/>
    </xf>
    <xf numFmtId="0" fontId="2" fillId="0" borderId="10" xfId="0" applyFont="1" applyFill="1" applyBorder="1" applyAlignment="1" applyProtection="1">
      <alignment horizontal="center" vertical="center" wrapText="1"/>
    </xf>
    <xf numFmtId="3" fontId="1" fillId="0" borderId="11" xfId="0" applyNumberFormat="1" applyFont="1" applyFill="1" applyBorder="1" applyAlignment="1" applyProtection="1">
      <alignment vertical="top" wrapText="1"/>
    </xf>
    <xf numFmtId="0" fontId="1" fillId="2" borderId="16" xfId="0" applyFont="1" applyFill="1" applyBorder="1" applyAlignment="1">
      <alignment horizontal="left" vertical="center"/>
    </xf>
    <xf numFmtId="0" fontId="1" fillId="2" borderId="15" xfId="0" applyFont="1" applyFill="1" applyBorder="1" applyAlignment="1">
      <alignment horizontal="left" vertic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3" fillId="2" borderId="43" xfId="0" applyFont="1" applyFill="1" applyBorder="1" applyAlignment="1" applyProtection="1">
      <alignment horizontal="center"/>
    </xf>
    <xf numFmtId="0" fontId="13" fillId="2" borderId="17" xfId="0" applyFont="1" applyFill="1" applyBorder="1" applyAlignment="1" applyProtection="1">
      <alignment horizontal="center"/>
    </xf>
    <xf numFmtId="0" fontId="13" fillId="2" borderId="30" xfId="0" applyFont="1" applyFill="1" applyBorder="1" applyAlignment="1" applyProtection="1">
      <alignment horizontal="center"/>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0" fontId="1" fillId="2" borderId="43" xfId="0" applyFont="1" applyFill="1" applyBorder="1" applyAlignment="1" applyProtection="1">
      <alignment horizontal="left" vertical="top" wrapText="1"/>
      <protection locked="0"/>
    </xf>
    <xf numFmtId="0" fontId="1" fillId="2" borderId="30"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2" fillId="3" borderId="20"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1" fillId="0" borderId="43" xfId="0" applyFont="1" applyFill="1" applyBorder="1" applyAlignment="1" applyProtection="1">
      <alignment horizontal="left" vertical="top" wrapText="1"/>
      <protection locked="0"/>
    </xf>
    <xf numFmtId="0" fontId="1" fillId="0" borderId="17" xfId="0" applyFont="1" applyFill="1" applyBorder="1" applyAlignment="1" applyProtection="1">
      <alignment horizontal="left" vertical="top" wrapText="1"/>
      <protection locked="0"/>
    </xf>
    <xf numFmtId="0" fontId="1" fillId="0" borderId="30" xfId="0" applyFont="1" applyFill="1" applyBorder="1" applyAlignment="1" applyProtection="1">
      <alignment horizontal="left" vertical="top" wrapText="1"/>
      <protection locked="0"/>
    </xf>
    <xf numFmtId="0" fontId="1" fillId="0" borderId="19"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22"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23" xfId="0" applyFont="1" applyFill="1" applyBorder="1" applyAlignment="1" applyProtection="1">
      <alignment horizontal="left"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2" borderId="43"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4" fillId="0" borderId="22" xfId="0" applyFont="1" applyBorder="1" applyAlignment="1">
      <alignment horizontal="left" vertical="top" wrapText="1"/>
    </xf>
    <xf numFmtId="0" fontId="24" fillId="0" borderId="0" xfId="0" applyFont="1" applyBorder="1" applyAlignment="1">
      <alignment horizontal="left" vertical="top" wrapText="1"/>
    </xf>
    <xf numFmtId="0" fontId="24" fillId="0" borderId="23" xfId="0" applyFont="1" applyBorder="1" applyAlignment="1">
      <alignment horizontal="left" vertical="top" wrapText="1"/>
    </xf>
    <xf numFmtId="0" fontId="1" fillId="0" borderId="24" xfId="0" applyFont="1" applyFill="1" applyBorder="1" applyAlignment="1" applyProtection="1">
      <alignment horizontal="left" vertical="top" wrapText="1"/>
    </xf>
    <xf numFmtId="0" fontId="1" fillId="0" borderId="25" xfId="0" applyFont="1" applyFill="1" applyBorder="1" applyAlignment="1" applyProtection="1">
      <alignment horizontal="left" vertical="top" wrapText="1"/>
    </xf>
    <xf numFmtId="0" fontId="1" fillId="0" borderId="26" xfId="0" applyFont="1" applyFill="1" applyBorder="1" applyAlignment="1" applyProtection="1">
      <alignment horizontal="left" vertical="top" wrapText="1"/>
    </xf>
    <xf numFmtId="0" fontId="11" fillId="3" borderId="0" xfId="0" applyFont="1" applyFill="1" applyBorder="1" applyAlignment="1" applyProtection="1">
      <alignment vertical="top" wrapText="1"/>
    </xf>
    <xf numFmtId="0" fontId="2" fillId="0" borderId="43" xfId="0" applyFont="1" applyFill="1" applyBorder="1" applyAlignment="1" applyProtection="1">
      <alignment horizontal="left" vertical="top" wrapText="1"/>
    </xf>
    <xf numFmtId="0" fontId="2" fillId="0" borderId="17" xfId="0" applyFont="1" applyFill="1" applyBorder="1" applyAlignment="1" applyProtection="1">
      <alignment horizontal="left" vertical="top" wrapText="1"/>
    </xf>
    <xf numFmtId="0" fontId="2" fillId="0" borderId="30" xfId="0" applyFont="1" applyFill="1" applyBorder="1" applyAlignment="1" applyProtection="1">
      <alignment horizontal="left" vertical="top" wrapText="1"/>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2" borderId="7" xfId="0" applyFont="1" applyFill="1" applyBorder="1" applyAlignment="1" applyProtection="1">
      <alignment horizontal="left" vertical="top" wrapText="1"/>
    </xf>
    <xf numFmtId="0" fontId="14" fillId="0" borderId="11" xfId="0" applyFont="1" applyFill="1" applyBorder="1" applyAlignment="1" applyProtection="1">
      <alignment horizontal="left" vertical="top" wrapText="1"/>
    </xf>
    <xf numFmtId="0" fontId="14" fillId="0" borderId="7" xfId="0" applyFont="1" applyFill="1" applyBorder="1" applyAlignment="1" applyProtection="1">
      <alignment horizontal="left" vertical="top" wrapText="1"/>
    </xf>
    <xf numFmtId="0" fontId="15" fillId="0" borderId="31" xfId="0" applyFont="1" applyFill="1" applyBorder="1" applyAlignment="1" applyProtection="1">
      <alignment horizontal="center" vertical="center" wrapText="1"/>
    </xf>
    <xf numFmtId="0" fontId="15" fillId="0" borderId="63" xfId="0" applyFont="1" applyFill="1" applyBorder="1" applyAlignment="1" applyProtection="1">
      <alignment horizontal="center" vertical="center" wrapText="1"/>
    </xf>
    <xf numFmtId="0" fontId="15" fillId="0" borderId="18" xfId="0" applyFont="1" applyFill="1" applyBorder="1" applyAlignment="1" applyProtection="1">
      <alignment horizontal="center" vertical="center" wrapText="1"/>
    </xf>
    <xf numFmtId="0" fontId="14" fillId="0" borderId="38" xfId="0" applyFont="1" applyFill="1" applyBorder="1" applyAlignment="1" applyProtection="1">
      <alignment horizontal="left" vertical="top" wrapText="1"/>
    </xf>
    <xf numFmtId="0" fontId="14" fillId="0" borderId="35" xfId="0" applyFont="1" applyFill="1" applyBorder="1" applyAlignment="1" applyProtection="1">
      <alignment horizontal="lef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4" fillId="2" borderId="43" xfId="0" applyFont="1" applyFill="1" applyBorder="1" applyAlignment="1" applyProtection="1">
      <alignment horizontal="left" vertical="top" wrapText="1"/>
    </xf>
    <xf numFmtId="0" fontId="14" fillId="2" borderId="17" xfId="0" applyFont="1" applyFill="1" applyBorder="1" applyAlignment="1" applyProtection="1">
      <alignment horizontal="left" vertical="top" wrapText="1"/>
    </xf>
    <xf numFmtId="0" fontId="14" fillId="2" borderId="30"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4" fillId="0" borderId="60" xfId="0" applyFont="1" applyFill="1" applyBorder="1" applyAlignment="1">
      <alignment horizontal="left" vertical="top" wrapText="1"/>
    </xf>
    <xf numFmtId="0" fontId="14" fillId="0" borderId="44" xfId="0" applyFont="1" applyFill="1" applyBorder="1" applyAlignment="1">
      <alignment horizontal="left" vertical="top" wrapText="1"/>
    </xf>
    <xf numFmtId="0" fontId="14" fillId="0" borderId="10" xfId="0" applyFont="1" applyFill="1" applyBorder="1" applyAlignment="1" applyProtection="1">
      <alignment horizontal="left" vertical="top" wrapText="1"/>
    </xf>
    <xf numFmtId="0" fontId="14" fillId="0" borderId="9" xfId="0" applyFont="1" applyFill="1" applyBorder="1" applyAlignment="1" applyProtection="1">
      <alignment horizontal="left" vertical="top" wrapText="1"/>
    </xf>
    <xf numFmtId="0" fontId="14" fillId="3" borderId="0" xfId="0" applyFont="1" applyFill="1" applyBorder="1" applyAlignment="1" applyProtection="1">
      <alignment horizontal="left" vertical="top" wrapText="1"/>
    </xf>
    <xf numFmtId="0" fontId="14" fillId="2" borderId="11" xfId="0" applyFont="1" applyFill="1" applyBorder="1" applyAlignment="1" applyProtection="1">
      <alignment horizontal="left" vertical="top" wrapText="1"/>
    </xf>
    <xf numFmtId="0" fontId="15" fillId="2" borderId="63" xfId="0" applyFont="1" applyFill="1" applyBorder="1" applyAlignment="1" applyProtection="1">
      <alignment horizontal="center" vertical="center" wrapText="1"/>
    </xf>
    <xf numFmtId="0" fontId="15" fillId="2" borderId="18" xfId="0" applyFont="1" applyFill="1" applyBorder="1" applyAlignment="1" applyProtection="1">
      <alignment horizontal="center" vertical="center" wrapText="1"/>
    </xf>
    <xf numFmtId="0" fontId="14" fillId="0" borderId="60" xfId="0" applyFont="1" applyFill="1" applyBorder="1" applyAlignment="1" applyProtection="1">
      <alignment horizontal="left" vertical="top" wrapText="1"/>
    </xf>
    <xf numFmtId="0" fontId="14" fillId="0" borderId="44" xfId="0" applyFont="1" applyFill="1" applyBorder="1" applyAlignment="1" applyProtection="1">
      <alignment horizontal="left" vertical="top" wrapText="1"/>
    </xf>
    <xf numFmtId="0" fontId="15" fillId="2" borderId="36" xfId="0" applyFont="1" applyFill="1" applyBorder="1" applyAlignment="1" applyProtection="1">
      <alignment horizontal="center" vertical="center" wrapText="1"/>
    </xf>
    <xf numFmtId="0" fontId="15" fillId="2" borderId="72" xfId="0" applyFont="1" applyFill="1" applyBorder="1" applyAlignment="1" applyProtection="1">
      <alignment horizontal="center" vertical="center" wrapText="1"/>
    </xf>
    <xf numFmtId="0" fontId="15" fillId="2" borderId="37" xfId="0" applyFont="1" applyFill="1" applyBorder="1" applyAlignment="1" applyProtection="1">
      <alignment horizontal="center" vertical="center" wrapText="1"/>
    </xf>
    <xf numFmtId="0" fontId="14" fillId="0" borderId="6" xfId="0" applyFont="1" applyFill="1" applyBorder="1" applyAlignment="1">
      <alignment horizontal="left" vertical="top" wrapText="1"/>
    </xf>
    <xf numFmtId="0" fontId="33" fillId="3" borderId="0" xfId="0" applyFont="1" applyFill="1" applyBorder="1" applyAlignment="1">
      <alignment horizontal="left" wrapText="1"/>
    </xf>
    <xf numFmtId="0" fontId="35" fillId="3" borderId="0" xfId="0" applyFont="1" applyFill="1" applyBorder="1" applyAlignment="1">
      <alignment horizontal="left"/>
    </xf>
    <xf numFmtId="0" fontId="14" fillId="2" borderId="13" xfId="0" applyFont="1" applyFill="1" applyBorder="1" applyAlignment="1" applyProtection="1">
      <alignment horizontal="left" vertical="top" wrapText="1"/>
    </xf>
    <xf numFmtId="0" fontId="14" fillId="2" borderId="14" xfId="0" applyFont="1" applyFill="1" applyBorder="1" applyAlignment="1" applyProtection="1">
      <alignment horizontal="left" vertical="top" wrapText="1"/>
    </xf>
    <xf numFmtId="0" fontId="24" fillId="0" borderId="11" xfId="0" applyFont="1" applyFill="1" applyBorder="1" applyAlignment="1">
      <alignment horizontal="left" vertical="top" wrapText="1"/>
    </xf>
    <xf numFmtId="0" fontId="24" fillId="0" borderId="7" xfId="0" applyFont="1" applyFill="1" applyBorder="1" applyAlignment="1">
      <alignment horizontal="left" vertical="top" wrapText="1"/>
    </xf>
    <xf numFmtId="0" fontId="14" fillId="0" borderId="13" xfId="0" applyFont="1" applyFill="1" applyBorder="1" applyAlignment="1" applyProtection="1">
      <alignment horizontal="left" vertical="top" wrapText="1"/>
    </xf>
    <xf numFmtId="0" fontId="14" fillId="0" borderId="14" xfId="0" applyFont="1" applyFill="1" applyBorder="1" applyAlignment="1" applyProtection="1">
      <alignment horizontal="left" vertical="top" wrapText="1"/>
    </xf>
    <xf numFmtId="0" fontId="53" fillId="0" borderId="43" xfId="0" applyFont="1" applyFill="1" applyBorder="1" applyAlignment="1">
      <alignment horizontal="center"/>
    </xf>
    <xf numFmtId="0" fontId="53" fillId="0" borderId="17" xfId="0" applyFont="1" applyFill="1" applyBorder="1" applyAlignment="1">
      <alignment horizontal="center"/>
    </xf>
    <xf numFmtId="0" fontId="53" fillId="0" borderId="30" xfId="0" applyFont="1" applyFill="1" applyBorder="1" applyAlignment="1">
      <alignment horizontal="center"/>
    </xf>
    <xf numFmtId="0" fontId="33" fillId="0" borderId="48" xfId="0" applyFont="1" applyFill="1" applyBorder="1" applyAlignment="1">
      <alignment horizontal="left" vertical="center" wrapText="1"/>
    </xf>
    <xf numFmtId="0" fontId="33" fillId="0" borderId="59" xfId="0" applyFont="1" applyFill="1" applyBorder="1" applyAlignment="1">
      <alignment horizontal="left" vertical="center" wrapText="1"/>
    </xf>
    <xf numFmtId="0" fontId="33" fillId="0" borderId="51" xfId="0" applyFont="1" applyFill="1" applyBorder="1" applyAlignment="1">
      <alignment horizontal="left" vertical="center" wrapText="1"/>
    </xf>
    <xf numFmtId="0" fontId="33" fillId="0" borderId="56" xfId="0" applyFont="1" applyFill="1" applyBorder="1" applyAlignment="1">
      <alignment horizontal="left" vertical="center" wrapText="1"/>
    </xf>
    <xf numFmtId="0" fontId="33" fillId="0" borderId="45" xfId="0" applyFont="1" applyFill="1" applyBorder="1" applyAlignment="1">
      <alignment horizontal="left" vertical="center" wrapText="1"/>
    </xf>
    <xf numFmtId="0" fontId="33" fillId="0" borderId="64" xfId="0" applyFont="1" applyFill="1" applyBorder="1" applyAlignment="1">
      <alignment horizontal="left" vertical="center" wrapText="1"/>
    </xf>
    <xf numFmtId="0" fontId="24" fillId="0" borderId="10" xfId="0" applyFont="1" applyFill="1" applyBorder="1" applyAlignment="1">
      <alignment horizontal="left" vertical="center"/>
    </xf>
    <xf numFmtId="0" fontId="24" fillId="0" borderId="9" xfId="0" applyFont="1" applyFill="1" applyBorder="1" applyAlignment="1">
      <alignment horizontal="left" vertical="center"/>
    </xf>
    <xf numFmtId="0" fontId="24" fillId="0" borderId="11" xfId="0" applyFont="1" applyFill="1" applyBorder="1" applyAlignment="1">
      <alignment horizontal="left" vertical="center"/>
    </xf>
    <xf numFmtId="0" fontId="24" fillId="0" borderId="7" xfId="0" applyFont="1" applyFill="1" applyBorder="1" applyAlignment="1">
      <alignment horizontal="left" vertical="center"/>
    </xf>
    <xf numFmtId="0" fontId="24" fillId="0" borderId="13" xfId="0" applyFont="1" applyFill="1" applyBorder="1" applyAlignment="1">
      <alignment horizontal="left" vertical="center"/>
    </xf>
    <xf numFmtId="0" fontId="24" fillId="0" borderId="14" xfId="0" applyFont="1" applyFill="1" applyBorder="1" applyAlignment="1">
      <alignment horizontal="left" vertical="center"/>
    </xf>
    <xf numFmtId="0" fontId="33" fillId="0" borderId="10" xfId="0" applyFont="1" applyFill="1" applyBorder="1" applyAlignment="1">
      <alignment horizontal="center"/>
    </xf>
    <xf numFmtId="0" fontId="33" fillId="0" borderId="9" xfId="0" applyFont="1" applyFill="1" applyBorder="1" applyAlignment="1">
      <alignment horizontal="center"/>
    </xf>
    <xf numFmtId="0" fontId="24" fillId="0" borderId="7" xfId="0" applyFont="1" applyFill="1" applyBorder="1" applyAlignment="1">
      <alignment horizontal="left" vertical="top"/>
    </xf>
    <xf numFmtId="0" fontId="24" fillId="0" borderId="11" xfId="0" applyFont="1" applyFill="1" applyBorder="1" applyAlignment="1">
      <alignment horizontal="left" vertical="top"/>
    </xf>
    <xf numFmtId="0" fontId="24" fillId="0" borderId="13" xfId="0" applyFont="1" applyFill="1" applyBorder="1" applyAlignment="1">
      <alignment horizontal="left" vertical="top" wrapText="1"/>
    </xf>
    <xf numFmtId="0" fontId="24" fillId="0" borderId="14" xfId="0" applyFont="1" applyFill="1" applyBorder="1" applyAlignment="1">
      <alignment horizontal="left" vertical="top" wrapText="1"/>
    </xf>
    <xf numFmtId="0" fontId="33" fillId="0" borderId="33" xfId="0" applyFont="1" applyFill="1" applyBorder="1" applyAlignment="1">
      <alignment horizontal="left" vertical="top" wrapText="1"/>
    </xf>
    <xf numFmtId="0" fontId="33" fillId="0" borderId="41" xfId="0" applyFont="1" applyFill="1" applyBorder="1" applyAlignment="1">
      <alignment horizontal="left" vertical="top" wrapText="1"/>
    </xf>
    <xf numFmtId="0" fontId="33" fillId="0" borderId="42" xfId="0" applyFont="1" applyFill="1" applyBorder="1" applyAlignment="1">
      <alignment horizontal="left" vertical="top" wrapText="1"/>
    </xf>
    <xf numFmtId="0" fontId="24" fillId="0" borderId="38" xfId="0" applyFont="1" applyFill="1" applyBorder="1" applyAlignment="1">
      <alignment horizontal="left" vertical="top" wrapText="1"/>
    </xf>
    <xf numFmtId="0" fontId="24" fillId="0" borderId="57" xfId="0" applyFont="1" applyFill="1" applyBorder="1" applyAlignment="1">
      <alignment horizontal="left" vertical="top" wrapText="1"/>
    </xf>
    <xf numFmtId="0" fontId="24" fillId="0" borderId="65" xfId="0" applyFont="1" applyFill="1" applyBorder="1" applyAlignment="1">
      <alignment horizontal="left" vertical="top" wrapText="1"/>
    </xf>
    <xf numFmtId="0" fontId="24" fillId="0" borderId="63" xfId="0" applyFont="1" applyBorder="1" applyAlignment="1">
      <alignment horizontal="center" vertical="top" wrapText="1"/>
    </xf>
    <xf numFmtId="0" fontId="24" fillId="0" borderId="18" xfId="0" applyFont="1" applyBorder="1" applyAlignment="1">
      <alignment horizontal="center" vertical="top" wrapText="1"/>
    </xf>
    <xf numFmtId="0" fontId="24" fillId="0" borderId="12" xfId="0" applyFont="1" applyFill="1" applyBorder="1" applyAlignment="1">
      <alignment horizontal="center" vertical="top"/>
    </xf>
    <xf numFmtId="0" fontId="24" fillId="0" borderId="13" xfId="0" applyFont="1" applyFill="1" applyBorder="1" applyAlignment="1">
      <alignment horizontal="center" vertical="top"/>
    </xf>
    <xf numFmtId="0" fontId="24" fillId="0" borderId="14" xfId="0" applyFont="1" applyFill="1" applyBorder="1" applyAlignment="1">
      <alignment horizontal="center" vertical="top"/>
    </xf>
    <xf numFmtId="0" fontId="33" fillId="0" borderId="29" xfId="0" applyFont="1" applyFill="1" applyBorder="1" applyAlignment="1">
      <alignment horizontal="center" vertical="center" wrapText="1"/>
    </xf>
    <xf numFmtId="0" fontId="33" fillId="0" borderId="53" xfId="0" applyFont="1" applyFill="1" applyBorder="1" applyAlignment="1">
      <alignment horizontal="center" vertical="center" wrapText="1"/>
    </xf>
    <xf numFmtId="0" fontId="24" fillId="0" borderId="51" xfId="0" applyFont="1" applyFill="1" applyBorder="1" applyAlignment="1">
      <alignment horizontal="left" vertical="center" wrapText="1"/>
    </xf>
    <xf numFmtId="0" fontId="24" fillId="0" borderId="56" xfId="0" applyFont="1" applyFill="1" applyBorder="1" applyAlignment="1">
      <alignment horizontal="left" vertical="center" wrapText="1"/>
    </xf>
    <xf numFmtId="0" fontId="33" fillId="13" borderId="0" xfId="0" applyFont="1" applyFill="1" applyBorder="1" applyAlignment="1">
      <alignment horizontal="left" vertical="top" wrapText="1"/>
    </xf>
    <xf numFmtId="0" fontId="33" fillId="0" borderId="8"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11"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3" fillId="0" borderId="13"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24" fillId="0" borderId="11" xfId="0" applyFont="1" applyFill="1" applyBorder="1" applyAlignment="1">
      <alignment horizontal="center" vertical="top" wrapText="1"/>
    </xf>
    <xf numFmtId="0" fontId="24" fillId="0" borderId="7" xfId="0" applyFont="1" applyFill="1" applyBorder="1" applyAlignment="1">
      <alignment horizontal="center" vertical="top" wrapText="1"/>
    </xf>
    <xf numFmtId="0" fontId="33" fillId="0" borderId="31" xfId="0" applyFont="1" applyFill="1" applyBorder="1" applyAlignment="1">
      <alignment horizontal="left" vertical="center" wrapText="1"/>
    </xf>
    <xf numFmtId="0" fontId="24" fillId="0" borderId="63" xfId="0" applyFont="1" applyFill="1" applyBorder="1" applyAlignment="1">
      <alignment horizontal="left" vertical="center" wrapText="1"/>
    </xf>
    <xf numFmtId="0" fontId="24" fillId="0" borderId="63" xfId="0" applyFont="1" applyFill="1" applyBorder="1" applyAlignment="1">
      <alignment horizontal="center" vertical="top" wrapText="1"/>
    </xf>
    <xf numFmtId="0" fontId="24" fillId="0" borderId="18" xfId="0" applyFont="1" applyFill="1" applyBorder="1" applyAlignment="1">
      <alignment horizontal="center" vertical="top" wrapText="1"/>
    </xf>
    <xf numFmtId="0" fontId="33" fillId="0" borderId="8"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33" fillId="0" borderId="8" xfId="0" applyFont="1" applyBorder="1" applyAlignment="1">
      <alignment horizontal="left" vertical="center" wrapText="1"/>
    </xf>
    <xf numFmtId="0" fontId="33" fillId="0" borderId="10" xfId="0" applyFont="1" applyBorder="1" applyAlignment="1">
      <alignment horizontal="left" vertical="center" wrapText="1"/>
    </xf>
    <xf numFmtId="0" fontId="33" fillId="0" borderId="9" xfId="0" applyFont="1" applyBorder="1" applyAlignment="1">
      <alignment horizontal="left" vertical="center" wrapText="1"/>
    </xf>
    <xf numFmtId="0" fontId="53" fillId="0" borderId="43" xfId="0" applyFont="1" applyBorder="1" applyAlignment="1">
      <alignment horizontal="center" vertical="top"/>
    </xf>
    <xf numFmtId="0" fontId="53" fillId="0" borderId="17" xfId="0" applyFont="1" applyBorder="1" applyAlignment="1">
      <alignment horizontal="center" vertical="top"/>
    </xf>
    <xf numFmtId="0" fontId="53" fillId="0" borderId="30" xfId="0" applyFont="1" applyBorder="1" applyAlignment="1">
      <alignment horizontal="center" vertical="top"/>
    </xf>
    <xf numFmtId="0" fontId="33" fillId="3" borderId="0" xfId="0" applyFont="1" applyFill="1" applyBorder="1" applyAlignment="1">
      <alignment horizontal="left" vertical="center" wrapText="1"/>
    </xf>
    <xf numFmtId="0" fontId="24" fillId="3" borderId="0" xfId="0" applyFont="1" applyFill="1" applyBorder="1" applyAlignment="1">
      <alignment horizontal="center" vertical="top"/>
    </xf>
    <xf numFmtId="0" fontId="24" fillId="0" borderId="12" xfId="0" applyFont="1" applyFill="1" applyBorder="1" applyAlignment="1">
      <alignment horizontal="left" vertical="center"/>
    </xf>
    <xf numFmtId="0" fontId="24" fillId="0" borderId="6" xfId="0" applyFont="1" applyFill="1" applyBorder="1" applyAlignment="1">
      <alignment horizontal="left" vertical="center" wrapText="1"/>
    </xf>
    <xf numFmtId="0" fontId="24" fillId="0" borderId="10" xfId="0" applyFont="1" applyFill="1" applyBorder="1" applyAlignment="1">
      <alignment horizontal="left" vertical="top" wrapText="1"/>
    </xf>
    <xf numFmtId="0" fontId="24" fillId="0" borderId="10" xfId="0" applyFont="1" applyFill="1" applyBorder="1" applyAlignment="1">
      <alignment horizontal="left" vertical="top"/>
    </xf>
    <xf numFmtId="0" fontId="24" fillId="0" borderId="9" xfId="0" applyFont="1" applyFill="1" applyBorder="1" applyAlignment="1">
      <alignment horizontal="left" vertical="top"/>
    </xf>
    <xf numFmtId="0" fontId="14" fillId="0" borderId="11" xfId="0" applyFont="1" applyFill="1" applyBorder="1" applyAlignment="1">
      <alignment horizontal="left" vertical="top" wrapText="1"/>
    </xf>
    <xf numFmtId="0" fontId="14" fillId="0" borderId="11" xfId="0" applyFont="1" applyFill="1" applyBorder="1" applyAlignment="1">
      <alignment horizontal="left" vertical="top"/>
    </xf>
    <xf numFmtId="0" fontId="14" fillId="0" borderId="7" xfId="0" applyFont="1" applyFill="1" applyBorder="1" applyAlignment="1">
      <alignment horizontal="left" vertical="top"/>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24" fillId="0" borderId="10" xfId="0" applyFont="1" applyFill="1" applyBorder="1" applyAlignment="1">
      <alignment horizontal="center" vertical="top"/>
    </xf>
    <xf numFmtId="0" fontId="24" fillId="0" borderId="9" xfId="0" applyFont="1" applyFill="1" applyBorder="1" applyAlignment="1">
      <alignment horizontal="center" vertical="top"/>
    </xf>
    <xf numFmtId="0" fontId="33" fillId="0" borderId="11"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8" xfId="0" applyFont="1" applyFill="1" applyBorder="1" applyAlignment="1">
      <alignment horizontal="left" vertical="top" wrapText="1"/>
    </xf>
    <xf numFmtId="0" fontId="33" fillId="0" borderId="10" xfId="0" applyFont="1" applyFill="1" applyBorder="1" applyAlignment="1">
      <alignment horizontal="left" vertical="top" wrapText="1"/>
    </xf>
    <xf numFmtId="0" fontId="33" fillId="0" borderId="9" xfId="0" applyFont="1" applyFill="1" applyBorder="1" applyAlignment="1">
      <alignment horizontal="left" vertical="top" wrapText="1"/>
    </xf>
    <xf numFmtId="0" fontId="24" fillId="0" borderId="45" xfId="0" applyFont="1" applyFill="1" applyBorder="1" applyAlignment="1">
      <alignment horizontal="left" vertical="center" wrapText="1"/>
    </xf>
    <xf numFmtId="0" fontId="24" fillId="0" borderId="64" xfId="0" applyFont="1" applyFill="1" applyBorder="1" applyAlignment="1">
      <alignment horizontal="left" vertical="center" wrapText="1"/>
    </xf>
    <xf numFmtId="0" fontId="24" fillId="0" borderId="40" xfId="0" applyFont="1" applyFill="1" applyBorder="1" applyAlignment="1">
      <alignment horizontal="left" vertical="top" wrapText="1"/>
    </xf>
    <xf numFmtId="0" fontId="24" fillId="0" borderId="46" xfId="0" applyFont="1" applyFill="1" applyBorder="1" applyAlignment="1">
      <alignment horizontal="left" vertical="top" wrapText="1"/>
    </xf>
    <xf numFmtId="0" fontId="24" fillId="0" borderId="47" xfId="0" applyFont="1" applyFill="1" applyBorder="1" applyAlignment="1">
      <alignment horizontal="left" vertical="top" wrapText="1"/>
    </xf>
    <xf numFmtId="0" fontId="21" fillId="3" borderId="0" xfId="0" applyFont="1" applyFill="1" applyBorder="1" applyAlignment="1" applyProtection="1">
      <alignment horizontal="left" vertical="center" wrapText="1"/>
    </xf>
    <xf numFmtId="0" fontId="14" fillId="0" borderId="43" xfId="0" applyFont="1" applyFill="1" applyBorder="1" applyAlignment="1" applyProtection="1">
      <alignment horizontal="left" vertical="top" wrapText="1"/>
    </xf>
    <xf numFmtId="0" fontId="14" fillId="0" borderId="17" xfId="0" applyFont="1" applyFill="1" applyBorder="1" applyAlignment="1" applyProtection="1">
      <alignment horizontal="left" vertical="top" wrapText="1"/>
    </xf>
    <xf numFmtId="0" fontId="14" fillId="0" borderId="30" xfId="0" applyFont="1" applyFill="1" applyBorder="1" applyAlignment="1" applyProtection="1">
      <alignment horizontal="left" vertical="top" wrapText="1"/>
    </xf>
    <xf numFmtId="0" fontId="1" fillId="2" borderId="43"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0" xfId="0" applyFont="1" applyFill="1" applyBorder="1" applyAlignment="1" applyProtection="1">
      <alignment horizontal="left"/>
      <protection locked="0"/>
    </xf>
    <xf numFmtId="0" fontId="23" fillId="2" borderId="43" xfId="1" applyFill="1" applyBorder="1" applyAlignment="1" applyProtection="1">
      <alignment horizontal="left"/>
      <protection locked="0"/>
    </xf>
    <xf numFmtId="0" fontId="14" fillId="2" borderId="13" xfId="0" applyFont="1" applyFill="1" applyBorder="1" applyAlignment="1" applyProtection="1">
      <alignment horizontal="left" vertical="center" wrapText="1"/>
    </xf>
    <xf numFmtId="0" fontId="14" fillId="2" borderId="14"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14" fillId="2" borderId="9" xfId="0" applyFont="1" applyFill="1" applyBorder="1" applyAlignment="1" applyProtection="1">
      <alignment horizontal="left" vertical="center" wrapText="1"/>
    </xf>
    <xf numFmtId="0" fontId="14" fillId="2" borderId="11" xfId="0" applyFont="1" applyFill="1" applyBorder="1" applyAlignment="1" applyProtection="1">
      <alignment horizontal="left" vertical="center" wrapText="1"/>
    </xf>
    <xf numFmtId="0" fontId="14" fillId="2" borderId="7" xfId="0" applyFont="1" applyFill="1" applyBorder="1" applyAlignment="1" applyProtection="1">
      <alignment horizontal="left" vertical="center" wrapText="1"/>
    </xf>
    <xf numFmtId="0" fontId="11" fillId="3" borderId="20" xfId="0" applyFont="1" applyFill="1" applyBorder="1" applyAlignment="1" applyProtection="1">
      <alignment horizontal="center" wrapText="1"/>
    </xf>
    <xf numFmtId="0" fontId="1" fillId="2" borderId="6"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3" borderId="0" xfId="0" applyFont="1" applyFill="1" applyBorder="1" applyAlignment="1" applyProtection="1">
      <alignment horizontal="center" vertical="center" wrapText="1"/>
    </xf>
    <xf numFmtId="165" fontId="1" fillId="2" borderId="11" xfId="0" applyNumberFormat="1" applyFont="1" applyFill="1" applyBorder="1" applyAlignment="1" applyProtection="1">
      <alignment horizontal="left" vertical="center" wrapText="1"/>
    </xf>
    <xf numFmtId="0" fontId="1" fillId="2" borderId="1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1" xfId="0" applyFont="1" applyFill="1" applyBorder="1" applyAlignment="1" applyProtection="1">
      <alignment horizontal="left"/>
      <protection locked="0"/>
    </xf>
    <xf numFmtId="0" fontId="4" fillId="3" borderId="0" xfId="0" applyFont="1" applyFill="1" applyBorder="1" applyAlignment="1" applyProtection="1">
      <alignment horizontal="left"/>
    </xf>
    <xf numFmtId="0" fontId="1" fillId="2" borderId="6"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1" fillId="2" borderId="8" xfId="0" applyFont="1" applyFill="1" applyBorder="1" applyAlignment="1" applyProtection="1">
      <alignment vertical="center" wrapText="1"/>
    </xf>
    <xf numFmtId="0" fontId="1" fillId="2" borderId="10" xfId="0" applyFont="1" applyFill="1" applyBorder="1" applyAlignment="1" applyProtection="1">
      <alignment vertical="center" wrapText="1"/>
    </xf>
    <xf numFmtId="165" fontId="1" fillId="2" borderId="10" xfId="0" applyNumberFormat="1" applyFont="1" applyFill="1" applyBorder="1" applyAlignment="1" applyProtection="1">
      <alignment horizontal="left" vertical="center" wrapText="1"/>
    </xf>
    <xf numFmtId="0" fontId="14" fillId="0" borderId="19" xfId="0" applyFont="1" applyFill="1" applyBorder="1" applyAlignment="1" applyProtection="1">
      <alignment horizontal="left" vertical="top" wrapText="1"/>
    </xf>
    <xf numFmtId="0" fontId="14" fillId="0" borderId="20" xfId="0" applyFont="1" applyFill="1" applyBorder="1" applyAlignment="1" applyProtection="1">
      <alignment horizontal="left" vertical="top" wrapText="1"/>
    </xf>
    <xf numFmtId="0" fontId="14" fillId="0" borderId="21" xfId="0" applyFont="1" applyFill="1" applyBorder="1" applyAlignment="1" applyProtection="1">
      <alignment horizontal="left" vertical="top" wrapText="1"/>
    </xf>
    <xf numFmtId="0" fontId="14" fillId="0" borderId="22" xfId="0" applyFont="1" applyFill="1" applyBorder="1" applyAlignment="1" applyProtection="1">
      <alignment horizontal="left" vertical="top" wrapText="1"/>
    </xf>
    <xf numFmtId="0" fontId="14" fillId="0" borderId="0" xfId="0" applyFont="1" applyFill="1" applyBorder="1" applyAlignment="1" applyProtection="1">
      <alignment horizontal="left" vertical="top" wrapText="1"/>
    </xf>
    <xf numFmtId="0" fontId="14" fillId="0" borderId="23" xfId="0" applyFont="1" applyFill="1" applyBorder="1" applyAlignment="1" applyProtection="1">
      <alignment horizontal="left" vertical="top" wrapText="1"/>
    </xf>
    <xf numFmtId="0" fontId="14" fillId="0" borderId="24" xfId="0" applyFont="1" applyFill="1" applyBorder="1" applyAlignment="1" applyProtection="1">
      <alignment horizontal="left" vertical="top" wrapText="1"/>
    </xf>
    <xf numFmtId="0" fontId="14" fillId="0" borderId="25" xfId="0" applyFont="1" applyFill="1" applyBorder="1" applyAlignment="1" applyProtection="1">
      <alignment horizontal="left" vertical="top" wrapText="1"/>
    </xf>
    <xf numFmtId="0" fontId="14" fillId="0" borderId="26" xfId="0" applyFont="1" applyFill="1" applyBorder="1" applyAlignment="1" applyProtection="1">
      <alignment horizontal="left" vertical="top" wrapText="1"/>
    </xf>
    <xf numFmtId="0" fontId="1" fillId="2" borderId="8" xfId="0" applyFont="1" applyFill="1" applyBorder="1" applyAlignment="1" applyProtection="1">
      <alignment horizontal="left" vertical="top" wrapText="1"/>
    </xf>
    <xf numFmtId="0" fontId="1" fillId="2" borderId="10" xfId="0" applyFont="1" applyFill="1" applyBorder="1" applyAlignment="1" applyProtection="1">
      <alignment horizontal="left" vertical="top" wrapText="1"/>
    </xf>
    <xf numFmtId="165" fontId="0" fillId="2" borderId="10" xfId="0" applyNumberFormat="1" applyFill="1" applyBorder="1" applyAlignment="1">
      <alignment horizontal="left" vertical="center"/>
    </xf>
    <xf numFmtId="0" fontId="1" fillId="2" borderId="12" xfId="0" applyFont="1" applyFill="1" applyBorder="1" applyAlignment="1" applyProtection="1">
      <alignment horizontal="left" vertical="center" wrapText="1"/>
    </xf>
    <xf numFmtId="0" fontId="1" fillId="2" borderId="13" xfId="0" applyFont="1" applyFill="1" applyBorder="1" applyAlignment="1" applyProtection="1">
      <alignment horizontal="left" vertical="center" wrapText="1"/>
    </xf>
    <xf numFmtId="165" fontId="0" fillId="2" borderId="11" xfId="0" applyNumberFormat="1" applyFill="1" applyBorder="1" applyAlignment="1">
      <alignment horizontal="left" vertical="center"/>
    </xf>
    <xf numFmtId="165" fontId="0" fillId="2" borderId="13" xfId="0" applyNumberFormat="1" applyFill="1" applyBorder="1" applyAlignment="1">
      <alignment horizontal="left" vertical="center"/>
    </xf>
    <xf numFmtId="0" fontId="1" fillId="2" borderId="6" xfId="0" applyFont="1" applyFill="1" applyBorder="1" applyAlignment="1" applyProtection="1">
      <alignment horizontal="left" vertical="top" wrapText="1"/>
    </xf>
    <xf numFmtId="0" fontId="1" fillId="2" borderId="11" xfId="0" applyFont="1" applyFill="1" applyBorder="1" applyAlignment="1" applyProtection="1">
      <alignment horizontal="left" vertical="top" wrapText="1"/>
    </xf>
    <xf numFmtId="0" fontId="1" fillId="0" borderId="33" xfId="0" applyFont="1" applyFill="1" applyBorder="1" applyAlignment="1" applyProtection="1">
      <alignment horizontal="left" vertical="top" wrapText="1"/>
    </xf>
    <xf numFmtId="0" fontId="1" fillId="0" borderId="41"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0" fillId="0" borderId="34" xfId="0" applyFont="1" applyFill="1" applyBorder="1" applyAlignment="1" applyProtection="1">
      <alignment horizontal="left" vertical="top" wrapText="1"/>
    </xf>
    <xf numFmtId="0" fontId="30" fillId="0" borderId="55" xfId="0" applyFont="1" applyFill="1" applyBorder="1" applyAlignment="1" applyProtection="1">
      <alignment horizontal="left" vertical="top" wrapText="1"/>
    </xf>
    <xf numFmtId="0" fontId="30" fillId="0" borderId="28" xfId="0" applyFont="1" applyFill="1" applyBorder="1" applyAlignment="1" applyProtection="1">
      <alignment horizontal="left" vertical="top" wrapText="1"/>
    </xf>
    <xf numFmtId="0" fontId="30" fillId="0" borderId="61" xfId="0" applyFont="1" applyFill="1" applyBorder="1" applyAlignment="1" applyProtection="1">
      <alignment horizontal="left" vertical="top" wrapText="1"/>
    </xf>
    <xf numFmtId="0" fontId="1" fillId="0" borderId="11" xfId="0" applyFont="1" applyFill="1" applyBorder="1" applyAlignment="1" applyProtection="1">
      <alignment horizontal="left" vertical="top" wrapText="1"/>
    </xf>
    <xf numFmtId="0" fontId="1" fillId="2" borderId="29" xfId="0" applyFont="1" applyFill="1" applyBorder="1" applyAlignment="1" applyProtection="1">
      <alignment horizontal="left" vertical="top" wrapText="1"/>
    </xf>
    <xf numFmtId="0" fontId="1" fillId="2" borderId="56" xfId="0" applyFont="1" applyFill="1" applyBorder="1" applyAlignment="1" applyProtection="1">
      <alignment horizontal="left" vertical="top" wrapText="1"/>
    </xf>
    <xf numFmtId="0" fontId="2" fillId="3" borderId="36" xfId="0" applyFont="1" applyFill="1" applyBorder="1" applyAlignment="1" applyProtection="1">
      <alignment horizontal="left" vertical="center" wrapText="1"/>
    </xf>
    <xf numFmtId="0" fontId="2" fillId="3" borderId="72" xfId="0" applyFont="1" applyFill="1" applyBorder="1" applyAlignment="1" applyProtection="1">
      <alignment horizontal="left" vertical="center" wrapText="1"/>
    </xf>
    <xf numFmtId="0" fontId="2" fillId="3" borderId="37" xfId="0" applyFont="1" applyFill="1" applyBorder="1" applyAlignment="1" applyProtection="1">
      <alignment horizontal="left" vertical="center" wrapText="1"/>
    </xf>
    <xf numFmtId="0" fontId="30" fillId="2" borderId="10" xfId="0" applyFont="1" applyFill="1" applyBorder="1" applyAlignment="1" applyProtection="1">
      <alignment horizontal="left" vertical="top" wrapText="1"/>
    </xf>
    <xf numFmtId="0" fontId="1" fillId="0" borderId="8" xfId="0" applyFont="1" applyFill="1" applyBorder="1" applyAlignment="1" applyProtection="1">
      <alignment horizontal="left" vertical="top" wrapText="1"/>
    </xf>
    <xf numFmtId="0" fontId="1" fillId="0" borderId="6" xfId="0" applyFont="1" applyFill="1" applyBorder="1" applyAlignment="1" applyProtection="1">
      <alignment horizontal="left" vertical="top" wrapText="1"/>
    </xf>
    <xf numFmtId="0" fontId="1" fillId="2" borderId="37" xfId="0" applyFont="1" applyFill="1" applyBorder="1" applyAlignment="1" applyProtection="1">
      <alignment horizontal="left" vertical="top" wrapText="1"/>
    </xf>
    <xf numFmtId="0" fontId="1" fillId="2" borderId="44" xfId="0" applyFont="1" applyFill="1" applyBorder="1" applyAlignment="1" applyProtection="1">
      <alignment horizontal="left" vertical="top" wrapText="1"/>
    </xf>
    <xf numFmtId="0" fontId="1" fillId="0" borderId="10" xfId="0" applyFont="1" applyFill="1" applyBorder="1" applyAlignment="1" applyProtection="1">
      <alignment horizontal="left" vertical="top" wrapText="1"/>
    </xf>
    <xf numFmtId="0" fontId="30" fillId="0" borderId="29" xfId="0" applyFont="1" applyFill="1" applyBorder="1" applyAlignment="1" applyProtection="1">
      <alignment horizontal="left" vertical="top" wrapText="1"/>
    </xf>
    <xf numFmtId="0" fontId="30" fillId="0" borderId="56" xfId="0" applyFont="1" applyFill="1" applyBorder="1" applyAlignment="1" applyProtection="1">
      <alignment horizontal="left" vertical="top" wrapText="1"/>
    </xf>
    <xf numFmtId="0" fontId="1" fillId="2" borderId="35" xfId="0" applyFont="1" applyFill="1" applyBorder="1" applyAlignment="1" applyProtection="1">
      <alignment horizontal="left" vertical="top" wrapText="1"/>
    </xf>
    <xf numFmtId="0" fontId="1" fillId="2" borderId="66" xfId="0" applyFont="1" applyFill="1" applyBorder="1" applyAlignment="1" applyProtection="1">
      <alignment horizontal="left" vertical="top" wrapText="1"/>
    </xf>
    <xf numFmtId="0" fontId="0" fillId="0" borderId="17" xfId="0" applyBorder="1"/>
    <xf numFmtId="0" fontId="0" fillId="0" borderId="30" xfId="0" applyBorder="1"/>
    <xf numFmtId="0" fontId="35"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2" fillId="2" borderId="63"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 fillId="0" borderId="38" xfId="0" applyFont="1" applyFill="1" applyBorder="1" applyAlignment="1" applyProtection="1">
      <alignment horizontal="left" vertical="top" wrapText="1"/>
    </xf>
    <xf numFmtId="0" fontId="1" fillId="0" borderId="57" xfId="0" applyFont="1" applyFill="1" applyBorder="1" applyAlignment="1" applyProtection="1">
      <alignment horizontal="left" vertical="top" wrapText="1"/>
    </xf>
    <xf numFmtId="0" fontId="1" fillId="0" borderId="60" xfId="0" applyFont="1" applyFill="1" applyBorder="1" applyAlignment="1" applyProtection="1">
      <alignment horizontal="left" vertical="top" wrapText="1"/>
    </xf>
    <xf numFmtId="0" fontId="1" fillId="2" borderId="57" xfId="0" applyFont="1" applyFill="1" applyBorder="1" applyAlignment="1" applyProtection="1">
      <alignment horizontal="center" vertical="top" wrapText="1"/>
    </xf>
    <xf numFmtId="0" fontId="1" fillId="2" borderId="60" xfId="0" applyFont="1" applyFill="1" applyBorder="1" applyAlignment="1" applyProtection="1">
      <alignment horizontal="center" vertical="top" wrapText="1"/>
    </xf>
    <xf numFmtId="0" fontId="1" fillId="2" borderId="34" xfId="0" applyFont="1" applyFill="1" applyBorder="1" applyAlignment="1" applyProtection="1">
      <alignment horizontal="left" vertical="top" wrapText="1"/>
    </xf>
    <xf numFmtId="0" fontId="1" fillId="2" borderId="55" xfId="0" applyFont="1" applyFill="1" applyBorder="1" applyAlignment="1" applyProtection="1">
      <alignment horizontal="left" vertical="top" wrapText="1"/>
    </xf>
    <xf numFmtId="0" fontId="1" fillId="2" borderId="68" xfId="0" applyFont="1" applyFill="1" applyBorder="1" applyAlignment="1" applyProtection="1">
      <alignment horizontal="left" vertical="top" wrapText="1"/>
    </xf>
    <xf numFmtId="0" fontId="1" fillId="2" borderId="58" xfId="0" applyFont="1" applyFill="1" applyBorder="1" applyAlignment="1" applyProtection="1">
      <alignment horizontal="left" vertical="top" wrapText="1"/>
    </xf>
    <xf numFmtId="0" fontId="1" fillId="2" borderId="28" xfId="0" applyFont="1" applyFill="1" applyBorder="1" applyAlignment="1" applyProtection="1">
      <alignment horizontal="left" vertical="top" wrapText="1"/>
    </xf>
    <xf numFmtId="0" fontId="1" fillId="2" borderId="61" xfId="0" applyFont="1" applyFill="1" applyBorder="1" applyAlignment="1" applyProtection="1">
      <alignment horizontal="left" vertical="top" wrapText="1"/>
    </xf>
    <xf numFmtId="0" fontId="1" fillId="2" borderId="38" xfId="0" applyFont="1" applyFill="1" applyBorder="1" applyAlignment="1" applyProtection="1">
      <alignment horizontal="left" vertical="top" wrapText="1"/>
    </xf>
    <xf numFmtId="0" fontId="1" fillId="2" borderId="57" xfId="0" applyFont="1" applyFill="1" applyBorder="1" applyAlignment="1" applyProtection="1">
      <alignment horizontal="left" vertical="top" wrapText="1"/>
    </xf>
    <xf numFmtId="0" fontId="1" fillId="2" borderId="60" xfId="0" applyFont="1" applyFill="1" applyBorder="1" applyAlignment="1" applyProtection="1">
      <alignment horizontal="left" vertical="top" wrapText="1"/>
    </xf>
    <xf numFmtId="0" fontId="2" fillId="3" borderId="31" xfId="0" applyFont="1" applyFill="1" applyBorder="1" applyAlignment="1" applyProtection="1">
      <alignment horizontal="left" vertical="center" wrapText="1"/>
    </xf>
    <xf numFmtId="0" fontId="2" fillId="3" borderId="63" xfId="0" applyFont="1" applyFill="1" applyBorder="1" applyAlignment="1" applyProtection="1">
      <alignment horizontal="left" vertical="center" wrapText="1"/>
    </xf>
    <xf numFmtId="0" fontId="2" fillId="3" borderId="18" xfId="0" applyFont="1" applyFill="1" applyBorder="1" applyAlignment="1" applyProtection="1">
      <alignment horizontal="left" vertical="center" wrapText="1"/>
    </xf>
    <xf numFmtId="0" fontId="1" fillId="2" borderId="13" xfId="0" applyFont="1" applyFill="1" applyBorder="1" applyAlignment="1" applyProtection="1">
      <alignment horizontal="left" vertical="top" wrapText="1"/>
    </xf>
    <xf numFmtId="0" fontId="24" fillId="0" borderId="34" xfId="0" applyFont="1" applyFill="1" applyBorder="1" applyAlignment="1">
      <alignment horizontal="left" vertical="top" wrapText="1"/>
    </xf>
    <xf numFmtId="0" fontId="24" fillId="0" borderId="55" xfId="0" applyFont="1" applyFill="1" applyBorder="1" applyAlignment="1">
      <alignment horizontal="left" vertical="top" wrapText="1"/>
    </xf>
    <xf numFmtId="0" fontId="24" fillId="0" borderId="68" xfId="0" applyFont="1" applyFill="1" applyBorder="1" applyAlignment="1">
      <alignment horizontal="left" vertical="top" wrapText="1"/>
    </xf>
    <xf numFmtId="0" fontId="24" fillId="0" borderId="58" xfId="0" applyFont="1" applyFill="1" applyBorder="1" applyAlignment="1">
      <alignment horizontal="left" vertical="top" wrapText="1"/>
    </xf>
    <xf numFmtId="0" fontId="24" fillId="0" borderId="69" xfId="0" applyFont="1" applyFill="1" applyBorder="1" applyAlignment="1">
      <alignment horizontal="left" vertical="top" wrapText="1"/>
    </xf>
    <xf numFmtId="0" fontId="24" fillId="0" borderId="70" xfId="0" applyFont="1" applyFill="1" applyBorder="1" applyAlignment="1">
      <alignment horizontal="left" vertical="top" wrapText="1"/>
    </xf>
    <xf numFmtId="0" fontId="1" fillId="0" borderId="36" xfId="0" applyFont="1" applyFill="1" applyBorder="1" applyAlignment="1" applyProtection="1">
      <alignment horizontal="left" vertical="top" wrapText="1"/>
    </xf>
    <xf numFmtId="0" fontId="1" fillId="2" borderId="65" xfId="0" applyFont="1" applyFill="1" applyBorder="1" applyAlignment="1" applyProtection="1">
      <alignment horizontal="left" vertical="top" wrapText="1"/>
    </xf>
    <xf numFmtId="0" fontId="1" fillId="0" borderId="12" xfId="0" applyFont="1" applyFill="1" applyBorder="1" applyAlignment="1" applyProtection="1">
      <alignment horizontal="left" vertical="top" wrapText="1"/>
    </xf>
    <xf numFmtId="0" fontId="36" fillId="4" borderId="1" xfId="0" applyFont="1" applyFill="1" applyBorder="1" applyAlignment="1">
      <alignment horizontal="center"/>
    </xf>
    <xf numFmtId="0" fontId="28" fillId="0" borderId="43" xfId="0" applyFont="1" applyFill="1" applyBorder="1" applyAlignment="1">
      <alignment horizontal="center"/>
    </xf>
    <xf numFmtId="0" fontId="28" fillId="0" borderId="54" xfId="0" applyFont="1" applyFill="1" applyBorder="1" applyAlignment="1">
      <alignment horizontal="center"/>
    </xf>
    <xf numFmtId="0" fontId="31" fillId="3" borderId="25" xfId="0" applyFont="1" applyFill="1" applyBorder="1"/>
    <xf numFmtId="0" fontId="50" fillId="4" borderId="1" xfId="0" applyFont="1" applyFill="1" applyBorder="1" applyAlignment="1">
      <alignment horizontal="center"/>
    </xf>
    <xf numFmtId="0" fontId="30" fillId="0" borderId="19" xfId="0" applyFont="1" applyFill="1" applyBorder="1" applyAlignment="1">
      <alignment horizontal="left" vertical="top" wrapText="1"/>
    </xf>
    <xf numFmtId="0" fontId="30" fillId="0" borderId="24" xfId="0" applyFont="1" applyFill="1" applyBorder="1" applyAlignment="1">
      <alignment horizontal="left" vertical="top" wrapText="1"/>
    </xf>
    <xf numFmtId="0" fontId="0" fillId="0" borderId="6" xfId="0" applyFill="1" applyBorder="1" applyAlignment="1" applyProtection="1">
      <alignment horizontal="center" vertical="center" wrapText="1"/>
    </xf>
    <xf numFmtId="0" fontId="0" fillId="0" borderId="12" xfId="0" applyFill="1" applyBorder="1" applyAlignment="1" applyProtection="1">
      <alignment horizontal="center" vertical="center" wrapText="1"/>
    </xf>
    <xf numFmtId="0" fontId="43" fillId="11" borderId="39" xfId="0" applyFont="1" applyFill="1" applyBorder="1" applyAlignment="1" applyProtection="1">
      <alignment horizontal="center" vertical="center"/>
    </xf>
    <xf numFmtId="0" fontId="43" fillId="11" borderId="50" xfId="0" applyFont="1" applyFill="1" applyBorder="1" applyAlignment="1" applyProtection="1">
      <alignment horizontal="center" vertical="center"/>
    </xf>
    <xf numFmtId="0" fontId="59" fillId="8" borderId="29" xfId="4" applyFont="1" applyBorder="1" applyAlignment="1" applyProtection="1">
      <alignment vertical="center"/>
      <protection locked="0"/>
    </xf>
    <xf numFmtId="0" fontId="59" fillId="8" borderId="53" xfId="4" applyFont="1" applyBorder="1" applyAlignment="1" applyProtection="1">
      <alignment vertical="center"/>
      <protection locked="0"/>
    </xf>
    <xf numFmtId="0" fontId="40" fillId="12" borderId="29" xfId="4" applyFill="1" applyBorder="1" applyAlignment="1" applyProtection="1">
      <alignment horizontal="center"/>
      <protection locked="0"/>
    </xf>
    <xf numFmtId="0" fontId="40" fillId="12" borderId="53" xfId="4" applyFill="1" applyBorder="1" applyAlignment="1" applyProtection="1">
      <alignment horizontal="center"/>
      <protection locked="0"/>
    </xf>
    <xf numFmtId="0" fontId="40" fillId="12" borderId="52" xfId="4" applyFill="1" applyBorder="1" applyAlignment="1" applyProtection="1">
      <alignment horizontal="center" vertical="center"/>
      <protection locked="0"/>
    </xf>
    <xf numFmtId="0" fontId="40" fillId="12" borderId="53" xfId="4" applyFill="1" applyBorder="1" applyAlignment="1" applyProtection="1">
      <alignment horizontal="center" vertical="center"/>
      <protection locked="0"/>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0" xfId="0" applyFill="1" applyBorder="1" applyAlignment="1" applyProtection="1">
      <alignment horizontal="center" vertical="center"/>
    </xf>
    <xf numFmtId="0" fontId="40" fillId="12" borderId="51" xfId="4" applyFill="1" applyBorder="1" applyAlignment="1" applyProtection="1">
      <alignment horizontal="center" vertical="center" wrapText="1"/>
      <protection locked="0"/>
    </xf>
    <xf numFmtId="0" fontId="40" fillId="12" borderId="56" xfId="4" applyFill="1" applyBorder="1" applyAlignment="1" applyProtection="1">
      <alignment horizontal="center" vertical="center" wrapText="1"/>
      <protection locked="0"/>
    </xf>
    <xf numFmtId="0" fontId="40" fillId="12" borderId="29" xfId="4" applyFill="1" applyBorder="1" applyAlignment="1" applyProtection="1">
      <alignment horizontal="center" vertical="center" wrapText="1"/>
      <protection locked="0"/>
    </xf>
    <xf numFmtId="0" fontId="40" fillId="12" borderId="53" xfId="4" applyFill="1" applyBorder="1" applyAlignment="1" applyProtection="1">
      <alignment horizontal="center" vertical="center" wrapText="1"/>
      <protection locked="0"/>
    </xf>
    <xf numFmtId="0" fontId="0" fillId="0" borderId="38" xfId="0" applyBorder="1" applyAlignment="1" applyProtection="1">
      <alignment horizontal="left" vertical="center" wrapText="1"/>
    </xf>
    <xf numFmtId="0" fontId="0" fillId="0" borderId="60" xfId="0" applyBorder="1" applyAlignment="1" applyProtection="1">
      <alignment horizontal="left" vertical="center" wrapText="1"/>
    </xf>
    <xf numFmtId="0" fontId="0" fillId="0" borderId="34" xfId="0" applyFill="1" applyBorder="1" applyAlignment="1" applyProtection="1">
      <alignment horizontal="left" vertical="center" wrapText="1"/>
    </xf>
    <xf numFmtId="0" fontId="0" fillId="0" borderId="28" xfId="0" applyFill="1" applyBorder="1" applyAlignment="1" applyProtection="1">
      <alignment horizontal="left" vertical="center" wrapText="1"/>
    </xf>
    <xf numFmtId="0" fontId="43" fillId="11" borderId="29" xfId="0" applyFont="1" applyFill="1" applyBorder="1" applyAlignment="1" applyProtection="1">
      <alignment horizontal="center" vertical="center" wrapText="1"/>
    </xf>
    <xf numFmtId="0" fontId="43" fillId="11" borderId="53" xfId="0" applyFont="1" applyFill="1" applyBorder="1" applyAlignment="1" applyProtection="1">
      <alignment horizontal="center" vertical="center" wrapText="1"/>
    </xf>
    <xf numFmtId="0" fontId="43" fillId="11" borderId="52" xfId="0" applyFont="1" applyFill="1" applyBorder="1" applyAlignment="1" applyProtection="1">
      <alignment horizontal="center" vertical="center" wrapText="1"/>
    </xf>
    <xf numFmtId="0" fontId="59" fillId="8" borderId="46" xfId="4" applyFont="1" applyBorder="1" applyAlignment="1" applyProtection="1">
      <alignment horizontal="center" vertical="center"/>
      <protection locked="0"/>
    </xf>
    <xf numFmtId="0" fontId="59" fillId="8" borderId="47" xfId="4" applyFont="1" applyBorder="1" applyAlignment="1" applyProtection="1">
      <alignment horizontal="center" vertical="center"/>
      <protection locked="0"/>
    </xf>
    <xf numFmtId="0" fontId="59" fillId="12" borderId="46" xfId="4" applyFont="1" applyFill="1" applyBorder="1" applyAlignment="1" applyProtection="1">
      <alignment horizontal="center" vertical="center"/>
      <protection locked="0"/>
    </xf>
    <xf numFmtId="0" fontId="59" fillId="12" borderId="47" xfId="4" applyFont="1" applyFill="1" applyBorder="1" applyAlignment="1" applyProtection="1">
      <alignment horizontal="center" vertical="center"/>
      <protection locked="0"/>
    </xf>
    <xf numFmtId="0" fontId="0" fillId="10" borderId="38"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43" fillId="11" borderId="56" xfId="0" applyFont="1" applyFill="1" applyBorder="1" applyAlignment="1" applyProtection="1">
      <alignment horizontal="center" vertical="center" wrapText="1"/>
    </xf>
    <xf numFmtId="0" fontId="48" fillId="12" borderId="29" xfId="4" applyFont="1" applyFill="1" applyBorder="1" applyAlignment="1" applyProtection="1">
      <alignment horizontal="center" vertical="center"/>
      <protection locked="0"/>
    </xf>
    <xf numFmtId="0" fontId="48" fillId="12" borderId="56" xfId="4" applyFont="1"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0" fontId="40" fillId="12" borderId="38" xfId="4" applyFill="1" applyBorder="1" applyAlignment="1" applyProtection="1">
      <alignment horizontal="center" vertical="center"/>
      <protection locked="0"/>
    </xf>
    <xf numFmtId="0" fontId="40" fillId="12" borderId="60" xfId="4" applyFill="1" applyBorder="1" applyAlignment="1" applyProtection="1">
      <alignment horizontal="center" vertical="center"/>
      <protection locked="0"/>
    </xf>
    <xf numFmtId="0" fontId="40" fillId="12" borderId="35" xfId="4" applyFill="1" applyBorder="1" applyAlignment="1" applyProtection="1">
      <alignment horizontal="center" vertical="center"/>
      <protection locked="0"/>
    </xf>
    <xf numFmtId="0" fontId="40" fillId="12" borderId="44" xfId="4" applyFill="1" applyBorder="1" applyAlignment="1" applyProtection="1">
      <alignment horizontal="center" vertical="center"/>
      <protection locked="0"/>
    </xf>
    <xf numFmtId="10" fontId="40" fillId="12" borderId="29" xfId="4" applyNumberFormat="1" applyFill="1" applyBorder="1" applyAlignment="1" applyProtection="1">
      <alignment horizontal="center" vertical="center"/>
      <protection locked="0"/>
    </xf>
    <xf numFmtId="10" fontId="40" fillId="12" borderId="56" xfId="4" applyNumberFormat="1" applyFill="1" applyBorder="1" applyAlignment="1" applyProtection="1">
      <alignment horizontal="center" vertical="center"/>
      <protection locked="0"/>
    </xf>
    <xf numFmtId="0" fontId="29" fillId="3" borderId="20" xfId="0" applyFont="1" applyFill="1" applyBorder="1" applyAlignment="1">
      <alignment horizontal="center" vertical="center"/>
    </xf>
    <xf numFmtId="0" fontId="19" fillId="3" borderId="19" xfId="0" applyFont="1" applyFill="1" applyBorder="1" applyAlignment="1">
      <alignment horizontal="center" vertical="top" wrapText="1"/>
    </xf>
    <xf numFmtId="0" fontId="19" fillId="3" borderId="20" xfId="0" applyFont="1" applyFill="1" applyBorder="1" applyAlignment="1">
      <alignment horizontal="center" vertical="top" wrapText="1"/>
    </xf>
    <xf numFmtId="0" fontId="25" fillId="3" borderId="20" xfId="0" applyFont="1" applyFill="1" applyBorder="1" applyAlignment="1">
      <alignment horizontal="center" vertical="top" wrapText="1"/>
    </xf>
    <xf numFmtId="0" fontId="23" fillId="3" borderId="24" xfId="1" applyFill="1" applyBorder="1" applyAlignment="1" applyProtection="1">
      <alignment horizontal="center" vertical="top" wrapText="1"/>
    </xf>
    <xf numFmtId="0" fontId="23" fillId="3" borderId="25" xfId="1" applyFill="1" applyBorder="1" applyAlignment="1" applyProtection="1">
      <alignment horizontal="center" vertical="top" wrapText="1"/>
    </xf>
    <xf numFmtId="0" fontId="37" fillId="2" borderId="29" xfId="0" applyFont="1" applyFill="1" applyBorder="1" applyAlignment="1">
      <alignment horizontal="center" vertical="center"/>
    </xf>
    <xf numFmtId="0" fontId="37" fillId="2" borderId="52" xfId="0" applyFont="1" applyFill="1" applyBorder="1" applyAlignment="1">
      <alignment horizontal="center" vertical="center"/>
    </xf>
    <xf numFmtId="0" fontId="37" fillId="2" borderId="56" xfId="0" applyFont="1" applyFill="1" applyBorder="1" applyAlignment="1">
      <alignment horizontal="center" vertical="center"/>
    </xf>
    <xf numFmtId="0" fontId="0" fillId="0" borderId="35" xfId="0" applyBorder="1" applyAlignment="1" applyProtection="1">
      <alignment horizontal="left" vertical="center" wrapText="1"/>
    </xf>
    <xf numFmtId="0" fontId="0" fillId="0" borderId="67" xfId="0" applyBorder="1" applyAlignment="1" applyProtection="1">
      <alignment horizontal="left" vertical="center" wrapText="1"/>
    </xf>
    <xf numFmtId="0" fontId="48" fillId="8" borderId="40" xfId="4" applyFont="1" applyBorder="1" applyAlignment="1" applyProtection="1">
      <alignment horizontal="center" vertical="center"/>
      <protection locked="0"/>
    </xf>
    <xf numFmtId="0" fontId="48" fillId="8" borderId="64" xfId="4" applyFont="1" applyBorder="1" applyAlignment="1" applyProtection="1">
      <alignment horizontal="center" vertical="center"/>
      <protection locked="0"/>
    </xf>
    <xf numFmtId="0" fontId="48" fillId="12" borderId="40" xfId="4" applyFont="1" applyFill="1" applyBorder="1" applyAlignment="1" applyProtection="1">
      <alignment horizontal="center" vertical="center"/>
      <protection locked="0"/>
    </xf>
    <xf numFmtId="0" fontId="48" fillId="12" borderId="64" xfId="4" applyFont="1" applyFill="1" applyBorder="1" applyAlignment="1" applyProtection="1">
      <alignment horizontal="center" vertical="center"/>
      <protection locked="0"/>
    </xf>
    <xf numFmtId="0" fontId="43" fillId="11" borderId="49" xfId="0" applyFont="1" applyFill="1" applyBorder="1" applyAlignment="1" applyProtection="1">
      <alignment horizontal="center" vertical="center"/>
    </xf>
    <xf numFmtId="0" fontId="40" fillId="8" borderId="51" xfId="4" applyBorder="1" applyAlignment="1" applyProtection="1">
      <alignment horizontal="left" vertical="center" wrapText="1"/>
      <protection locked="0"/>
    </xf>
    <xf numFmtId="0" fontId="40" fillId="8" borderId="52" xfId="4" applyBorder="1" applyAlignment="1" applyProtection="1">
      <alignment horizontal="left" vertical="center" wrapText="1"/>
      <protection locked="0"/>
    </xf>
    <xf numFmtId="0" fontId="40" fillId="8" borderId="53" xfId="4" applyBorder="1" applyAlignment="1" applyProtection="1">
      <alignment horizontal="left" vertical="center" wrapText="1"/>
      <protection locked="0"/>
    </xf>
    <xf numFmtId="0" fontId="40" fillId="12" borderId="51" xfId="4" applyFill="1" applyBorder="1" applyAlignment="1" applyProtection="1">
      <alignment horizontal="left" vertical="center" wrapText="1"/>
      <protection locked="0"/>
    </xf>
    <xf numFmtId="0" fontId="40" fillId="12" borderId="52" xfId="4" applyFill="1" applyBorder="1" applyAlignment="1" applyProtection="1">
      <alignment horizontal="left" vertical="center" wrapText="1"/>
      <protection locked="0"/>
    </xf>
    <xf numFmtId="0" fontId="40" fillId="12" borderId="53" xfId="4" applyFill="1" applyBorder="1" applyAlignment="1" applyProtection="1">
      <alignment horizontal="left" vertical="center" wrapText="1"/>
      <protection locked="0"/>
    </xf>
    <xf numFmtId="0" fontId="40" fillId="12" borderId="29" xfId="4" applyFill="1" applyBorder="1" applyAlignment="1" applyProtection="1">
      <alignment horizontal="left" vertical="center" wrapText="1"/>
      <protection locked="0"/>
    </xf>
    <xf numFmtId="0" fontId="0" fillId="0" borderId="33" xfId="0" applyBorder="1" applyAlignment="1" applyProtection="1">
      <alignment horizontal="left" vertical="center" wrapText="1"/>
    </xf>
    <xf numFmtId="0" fontId="0" fillId="0" borderId="41" xfId="0" applyBorder="1" applyAlignment="1" applyProtection="1">
      <alignment horizontal="left" vertical="center" wrapText="1"/>
    </xf>
    <xf numFmtId="0" fontId="0" fillId="0" borderId="42" xfId="0" applyBorder="1" applyAlignment="1" applyProtection="1">
      <alignment horizontal="left" vertical="center" wrapText="1"/>
    </xf>
    <xf numFmtId="0" fontId="0" fillId="0" borderId="44" xfId="0" applyBorder="1" applyAlignment="1" applyProtection="1">
      <alignment horizontal="left" vertical="center" wrapText="1"/>
    </xf>
    <xf numFmtId="0" fontId="0" fillId="10" borderId="36" xfId="0" applyFill="1" applyBorder="1" applyAlignment="1" applyProtection="1">
      <alignment horizontal="left" vertical="center" wrapText="1"/>
    </xf>
    <xf numFmtId="0" fontId="0" fillId="10" borderId="5" xfId="0" applyFill="1" applyBorder="1" applyAlignment="1" applyProtection="1">
      <alignment horizontal="left" vertical="center" wrapText="1"/>
    </xf>
    <xf numFmtId="0" fontId="0" fillId="10" borderId="37" xfId="0" applyFill="1" applyBorder="1" applyAlignment="1" applyProtection="1">
      <alignment horizontal="left" vertical="center" wrapText="1"/>
    </xf>
    <xf numFmtId="0" fontId="0" fillId="10" borderId="44" xfId="0" applyFill="1" applyBorder="1" applyAlignment="1" applyProtection="1">
      <alignment horizontal="left" vertical="center" wrapText="1"/>
    </xf>
    <xf numFmtId="0" fontId="43" fillId="11" borderId="48" xfId="0" applyFont="1" applyFill="1" applyBorder="1" applyAlignment="1" applyProtection="1">
      <alignment horizontal="center" vertical="center"/>
    </xf>
    <xf numFmtId="0" fontId="0" fillId="0" borderId="33" xfId="0" applyBorder="1" applyAlignment="1" applyProtection="1">
      <alignment horizontal="center" vertical="center" wrapText="1"/>
    </xf>
    <xf numFmtId="0" fontId="0" fillId="0" borderId="41" xfId="0"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74" xfId="0" applyFill="1" applyBorder="1" applyAlignment="1" applyProtection="1">
      <alignment horizontal="left" vertical="center" wrapText="1"/>
    </xf>
    <xf numFmtId="0" fontId="0" fillId="0" borderId="77" xfId="0" applyFill="1" applyBorder="1" applyAlignment="1" applyProtection="1">
      <alignment horizontal="left" vertical="center" wrapText="1"/>
    </xf>
    <xf numFmtId="0" fontId="0" fillId="0" borderId="35" xfId="0" applyFill="1" applyBorder="1" applyAlignment="1" applyProtection="1">
      <alignment horizontal="center" vertical="center" wrapText="1"/>
    </xf>
    <xf numFmtId="0" fontId="0" fillId="0" borderId="66" xfId="0" applyFill="1" applyBorder="1" applyAlignment="1" applyProtection="1">
      <alignment horizontal="center" vertical="center" wrapText="1"/>
    </xf>
    <xf numFmtId="0" fontId="0" fillId="0" borderId="67" xfId="0" applyFill="1" applyBorder="1" applyAlignment="1" applyProtection="1">
      <alignment horizontal="center" vertical="center" wrapText="1"/>
    </xf>
    <xf numFmtId="0" fontId="48" fillId="8" borderId="29" xfId="4" applyFont="1" applyBorder="1" applyAlignment="1" applyProtection="1">
      <alignment horizontal="center" vertical="center"/>
      <protection locked="0"/>
    </xf>
    <xf numFmtId="0" fontId="48" fillId="8" borderId="56" xfId="4" applyFont="1" applyBorder="1" applyAlignment="1" applyProtection="1">
      <alignment horizontal="center" vertical="center"/>
      <protection locked="0"/>
    </xf>
    <xf numFmtId="0" fontId="0" fillId="10" borderId="36" xfId="0" applyFill="1" applyBorder="1" applyAlignment="1" applyProtection="1">
      <alignment horizontal="center" vertical="center" wrapText="1"/>
    </xf>
    <xf numFmtId="0" fontId="0" fillId="10" borderId="41" xfId="0" applyFill="1" applyBorder="1" applyAlignment="1" applyProtection="1">
      <alignment horizontal="center" vertical="center" wrapText="1"/>
    </xf>
    <xf numFmtId="0" fontId="0" fillId="10" borderId="5" xfId="0" applyFill="1" applyBorder="1" applyAlignment="1" applyProtection="1">
      <alignment horizontal="center" vertical="center" wrapText="1"/>
    </xf>
    <xf numFmtId="0" fontId="40" fillId="8" borderId="29" xfId="4" applyBorder="1" applyAlignment="1" applyProtection="1">
      <alignment horizontal="center" vertical="center" wrapText="1"/>
      <protection locked="0"/>
    </xf>
    <xf numFmtId="0" fontId="40" fillId="8" borderId="53" xfId="4" applyBorder="1" applyAlignment="1" applyProtection="1">
      <alignment horizontal="center" vertical="center" wrapText="1"/>
      <protection locked="0"/>
    </xf>
    <xf numFmtId="10" fontId="40" fillId="12" borderId="53" xfId="4" applyNumberFormat="1" applyFill="1" applyBorder="1" applyAlignment="1" applyProtection="1">
      <alignment horizontal="center" vertical="center"/>
      <protection locked="0"/>
    </xf>
    <xf numFmtId="0" fontId="0" fillId="10" borderId="35" xfId="0" applyFill="1" applyBorder="1" applyAlignment="1" applyProtection="1">
      <alignment horizontal="center" vertical="center" wrapText="1"/>
    </xf>
    <xf numFmtId="0" fontId="0" fillId="10" borderId="66" xfId="0" applyFill="1" applyBorder="1" applyAlignment="1" applyProtection="1">
      <alignment horizontal="center" vertical="center" wrapText="1"/>
    </xf>
    <xf numFmtId="0" fontId="0" fillId="10" borderId="44" xfId="0" applyFill="1" applyBorder="1" applyAlignment="1" applyProtection="1">
      <alignment horizontal="center" vertical="center" wrapText="1"/>
    </xf>
    <xf numFmtId="0" fontId="40" fillId="8" borderId="33" xfId="4" applyBorder="1" applyAlignment="1" applyProtection="1">
      <alignment horizontal="center" vertical="center"/>
      <protection locked="0"/>
    </xf>
    <xf numFmtId="0" fontId="40" fillId="8" borderId="42" xfId="4" applyBorder="1" applyAlignment="1" applyProtection="1">
      <alignment horizontal="center" vertical="center"/>
      <protection locked="0"/>
    </xf>
    <xf numFmtId="0" fontId="40" fillId="9" borderId="38" xfId="4" applyFill="1" applyBorder="1" applyAlignment="1" applyProtection="1">
      <alignment horizontal="center" vertical="center"/>
      <protection locked="0"/>
    </xf>
    <xf numFmtId="0" fontId="40" fillId="9" borderId="65" xfId="4" applyFill="1" applyBorder="1" applyAlignment="1" applyProtection="1">
      <alignment horizontal="center" vertical="center"/>
      <protection locked="0"/>
    </xf>
    <xf numFmtId="0" fontId="40" fillId="8" borderId="38" xfId="4" applyBorder="1" applyAlignment="1" applyProtection="1">
      <alignment horizontal="center" vertical="center"/>
      <protection locked="0"/>
    </xf>
    <xf numFmtId="0" fontId="40" fillId="8" borderId="65" xfId="4" applyBorder="1" applyAlignment="1" applyProtection="1">
      <alignment horizontal="center" vertical="center"/>
      <protection locked="0"/>
    </xf>
    <xf numFmtId="0" fontId="40" fillId="8" borderId="35" xfId="4" applyBorder="1" applyAlignment="1" applyProtection="1">
      <alignment horizontal="center" vertical="center"/>
      <protection locked="0"/>
    </xf>
    <xf numFmtId="0" fontId="40" fillId="8" borderId="67" xfId="4" applyBorder="1" applyAlignment="1" applyProtection="1">
      <alignment horizontal="center" vertical="center"/>
      <protection locked="0"/>
    </xf>
    <xf numFmtId="0" fontId="40" fillId="12" borderId="33" xfId="4" applyFill="1" applyBorder="1" applyAlignment="1" applyProtection="1">
      <alignment horizontal="center" vertical="center"/>
      <protection locked="0"/>
    </xf>
    <xf numFmtId="0" fontId="40" fillId="12" borderId="42" xfId="4" applyFill="1" applyBorder="1" applyAlignment="1" applyProtection="1">
      <alignment horizontal="center" vertical="center"/>
      <protection locked="0"/>
    </xf>
    <xf numFmtId="0" fontId="40" fillId="12" borderId="65" xfId="4" applyFill="1" applyBorder="1" applyAlignment="1" applyProtection="1">
      <alignment horizontal="center" vertical="center"/>
      <protection locked="0"/>
    </xf>
    <xf numFmtId="0" fontId="40" fillId="12" borderId="67" xfId="4" applyFill="1" applyBorder="1" applyAlignment="1" applyProtection="1">
      <alignment horizontal="center" vertical="center"/>
      <protection locked="0"/>
    </xf>
    <xf numFmtId="0" fontId="40" fillId="8" borderId="5" xfId="4" applyBorder="1" applyAlignment="1" applyProtection="1">
      <alignment horizontal="center" vertical="center"/>
      <protection locked="0"/>
    </xf>
    <xf numFmtId="0" fontId="40" fillId="9" borderId="60" xfId="4" applyFill="1" applyBorder="1" applyAlignment="1" applyProtection="1">
      <alignment horizontal="center" vertical="center"/>
      <protection locked="0"/>
    </xf>
    <xf numFmtId="0" fontId="40" fillId="8" borderId="60" xfId="4" applyBorder="1" applyAlignment="1" applyProtection="1">
      <alignment horizontal="center" vertical="center"/>
      <protection locked="0"/>
    </xf>
    <xf numFmtId="0" fontId="40" fillId="8" borderId="44" xfId="4" applyBorder="1" applyAlignment="1" applyProtection="1">
      <alignment horizontal="center" vertical="center"/>
      <protection locked="0"/>
    </xf>
    <xf numFmtId="0" fontId="40" fillId="12" borderId="5" xfId="4" applyFill="1" applyBorder="1" applyAlignment="1" applyProtection="1">
      <alignment horizontal="center" vertical="center"/>
      <protection locked="0"/>
    </xf>
    <xf numFmtId="0" fontId="0" fillId="0" borderId="6"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35" xfId="0" applyFill="1" applyBorder="1" applyAlignment="1" applyProtection="1">
      <alignment horizontal="left" vertical="center" wrapText="1"/>
    </xf>
    <xf numFmtId="0" fontId="0" fillId="0" borderId="66" xfId="0" applyFill="1" applyBorder="1" applyAlignment="1" applyProtection="1">
      <alignment horizontal="left" vertical="center" wrapText="1"/>
    </xf>
    <xf numFmtId="0" fontId="0" fillId="0" borderId="67" xfId="0" applyFill="1" applyBorder="1" applyAlignment="1" applyProtection="1">
      <alignment horizontal="left" vertical="center" wrapText="1"/>
    </xf>
    <xf numFmtId="0" fontId="43" fillId="11" borderId="59" xfId="0" applyFont="1" applyFill="1" applyBorder="1" applyAlignment="1" applyProtection="1">
      <alignment horizontal="center" vertical="center"/>
    </xf>
    <xf numFmtId="0" fontId="40" fillId="8" borderId="29" xfId="4" applyBorder="1" applyAlignment="1" applyProtection="1">
      <alignment horizontal="center" vertical="center"/>
      <protection locked="0"/>
    </xf>
    <xf numFmtId="0" fontId="40" fillId="8" borderId="56" xfId="4" applyBorder="1" applyAlignment="1" applyProtection="1">
      <alignment horizontal="center" vertical="center"/>
      <protection locked="0"/>
    </xf>
    <xf numFmtId="0" fontId="40" fillId="12" borderId="29" xfId="4" applyFill="1" applyBorder="1" applyAlignment="1" applyProtection="1">
      <alignment horizontal="center" vertical="center"/>
      <protection locked="0"/>
    </xf>
    <xf numFmtId="0" fontId="40" fillId="12" borderId="56" xfId="4" applyFill="1" applyBorder="1" applyAlignment="1" applyProtection="1">
      <alignment horizontal="center" vertical="center"/>
      <protection locked="0"/>
    </xf>
    <xf numFmtId="0" fontId="40" fillId="8" borderId="40" xfId="4" applyBorder="1" applyAlignment="1" applyProtection="1">
      <alignment horizontal="center" vertical="center"/>
      <protection locked="0"/>
    </xf>
    <xf numFmtId="0" fontId="40" fillId="8" borderId="64" xfId="4" applyBorder="1" applyAlignment="1" applyProtection="1">
      <alignment horizontal="center" vertical="center"/>
      <protection locked="0"/>
    </xf>
    <xf numFmtId="0" fontId="40" fillId="12" borderId="40" xfId="4" applyFill="1" applyBorder="1" applyAlignment="1" applyProtection="1">
      <alignment horizontal="center" vertical="center"/>
      <protection locked="0"/>
    </xf>
    <xf numFmtId="0" fontId="40" fillId="12" borderId="64" xfId="4" applyFill="1" applyBorder="1" applyAlignment="1" applyProtection="1">
      <alignment horizontal="center" vertical="center"/>
      <protection locked="0"/>
    </xf>
    <xf numFmtId="0" fontId="40" fillId="8" borderId="51" xfId="4" applyBorder="1" applyAlignment="1" applyProtection="1">
      <alignment horizontal="center" vertical="center" wrapText="1"/>
      <protection locked="0"/>
    </xf>
    <xf numFmtId="0" fontId="40" fillId="8" borderId="56" xfId="4" applyBorder="1" applyAlignment="1" applyProtection="1">
      <alignment horizontal="center" vertical="center" wrapText="1"/>
      <protection locked="0"/>
    </xf>
    <xf numFmtId="0" fontId="0" fillId="0" borderId="33" xfId="0" applyFill="1" applyBorder="1" applyAlignment="1" applyProtection="1">
      <alignment horizontal="left" vertical="center" wrapText="1"/>
    </xf>
    <xf numFmtId="0" fontId="0" fillId="0" borderId="41" xfId="0" applyFill="1" applyBorder="1" applyAlignment="1" applyProtection="1">
      <alignment horizontal="left" vertical="center" wrapText="1"/>
    </xf>
    <xf numFmtId="0" fontId="0" fillId="0" borderId="42" xfId="0" applyFill="1" applyBorder="1" applyAlignment="1" applyProtection="1">
      <alignment horizontal="left" vertical="center" wrapText="1"/>
    </xf>
    <xf numFmtId="0" fontId="0" fillId="10" borderId="7" xfId="0" applyFill="1" applyBorder="1" applyAlignment="1" applyProtection="1">
      <alignment horizontal="left" vertical="center" wrapText="1"/>
    </xf>
    <xf numFmtId="0" fontId="0" fillId="10" borderId="14" xfId="0" applyFill="1" applyBorder="1" applyAlignment="1" applyProtection="1">
      <alignment horizontal="left" vertical="center" wrapText="1"/>
    </xf>
    <xf numFmtId="0" fontId="43" fillId="11" borderId="28" xfId="0" applyFont="1" applyFill="1" applyBorder="1" applyAlignment="1" applyProtection="1">
      <alignment horizontal="center" vertical="center" wrapText="1"/>
    </xf>
    <xf numFmtId="0" fontId="43" fillId="11" borderId="61" xfId="0" applyFont="1" applyFill="1" applyBorder="1" applyAlignment="1" applyProtection="1">
      <alignment horizontal="center" vertical="center" wrapText="1"/>
    </xf>
    <xf numFmtId="0" fontId="59" fillId="8" borderId="29" xfId="4" applyFont="1" applyBorder="1" applyAlignment="1" applyProtection="1">
      <alignment horizontal="center" vertical="center"/>
      <protection locked="0"/>
    </xf>
    <xf numFmtId="0" fontId="59" fillId="8" borderId="56" xfId="4" applyFont="1" applyBorder="1" applyAlignment="1" applyProtection="1">
      <alignment horizontal="center" vertical="center"/>
      <protection locked="0"/>
    </xf>
    <xf numFmtId="0" fontId="40" fillId="12" borderId="40" xfId="4" applyFill="1" applyBorder="1" applyAlignment="1" applyProtection="1">
      <alignment horizontal="center" vertical="center" wrapText="1"/>
      <protection locked="0"/>
    </xf>
    <xf numFmtId="0" fontId="40" fillId="12" borderId="47" xfId="4" applyFill="1" applyBorder="1" applyAlignment="1" applyProtection="1">
      <alignment horizontal="center" vertical="center" wrapText="1"/>
      <protection locked="0"/>
    </xf>
    <xf numFmtId="0" fontId="59" fillId="8" borderId="29" xfId="4" applyFont="1" applyBorder="1" applyAlignment="1" applyProtection="1">
      <alignment horizontal="left" vertical="center" wrapText="1"/>
      <protection locked="0"/>
    </xf>
    <xf numFmtId="0" fontId="59" fillId="8" borderId="53" xfId="4" applyFont="1" applyBorder="1" applyAlignment="1" applyProtection="1">
      <alignment horizontal="left" vertical="center" wrapText="1"/>
      <protection locked="0"/>
    </xf>
    <xf numFmtId="0" fontId="59" fillId="12" borderId="29" xfId="4" applyFont="1" applyFill="1" applyBorder="1" applyAlignment="1" applyProtection="1">
      <alignment horizontal="center" vertical="center" wrapText="1"/>
      <protection locked="0"/>
    </xf>
    <xf numFmtId="0" fontId="59" fillId="12" borderId="53" xfId="4" applyFont="1" applyFill="1" applyBorder="1" applyAlignment="1" applyProtection="1">
      <alignment horizontal="center" vertical="center" wrapText="1"/>
      <protection locked="0"/>
    </xf>
    <xf numFmtId="0" fontId="0" fillId="10" borderId="41" xfId="0" applyFill="1" applyBorder="1" applyAlignment="1" applyProtection="1">
      <alignment horizontal="left" vertical="center" wrapText="1"/>
    </xf>
    <xf numFmtId="0" fontId="0" fillId="0" borderId="44" xfId="0" applyFill="1" applyBorder="1" applyAlignment="1" applyProtection="1">
      <alignment horizontal="left" vertical="center" wrapText="1"/>
    </xf>
    <xf numFmtId="0" fontId="40" fillId="8" borderId="40" xfId="4" applyBorder="1" applyAlignment="1" applyProtection="1">
      <alignment horizontal="center" vertical="center" wrapText="1"/>
      <protection locked="0"/>
    </xf>
    <xf numFmtId="0" fontId="40" fillId="8" borderId="47" xfId="4" applyBorder="1" applyAlignment="1" applyProtection="1">
      <alignment horizontal="center" vertical="center" wrapText="1"/>
      <protection locked="0"/>
    </xf>
    <xf numFmtId="0" fontId="43" fillId="11" borderId="48" xfId="0" applyFont="1" applyFill="1" applyBorder="1" applyAlignment="1" applyProtection="1">
      <alignment horizontal="center" vertical="center" wrapText="1"/>
    </xf>
    <xf numFmtId="0" fontId="43" fillId="11" borderId="59" xfId="0" applyFont="1" applyFill="1" applyBorder="1" applyAlignment="1" applyProtection="1">
      <alignment horizontal="center" vertical="center" wrapText="1"/>
    </xf>
    <xf numFmtId="0" fontId="48" fillId="12" borderId="29" xfId="4" applyFont="1" applyFill="1" applyBorder="1" applyAlignment="1" applyProtection="1">
      <alignment horizontal="center" vertical="center" wrapText="1"/>
      <protection locked="0"/>
    </xf>
    <xf numFmtId="0" fontId="48" fillId="12" borderId="53" xfId="4" applyFont="1" applyFill="1" applyBorder="1" applyAlignment="1" applyProtection="1">
      <alignment horizontal="center" vertical="center" wrapText="1"/>
      <protection locked="0"/>
    </xf>
    <xf numFmtId="0" fontId="0" fillId="10" borderId="34" xfId="0" applyFill="1" applyBorder="1" applyAlignment="1" applyProtection="1">
      <alignment horizontal="left" vertical="center" wrapText="1"/>
    </xf>
    <xf numFmtId="0" fontId="0" fillId="10" borderId="28" xfId="0" applyFill="1" applyBorder="1" applyAlignment="1" applyProtection="1">
      <alignment horizontal="left" vertical="center" wrapText="1"/>
    </xf>
    <xf numFmtId="10" fontId="40" fillId="8" borderId="51" xfId="4" applyNumberFormat="1" applyBorder="1" applyAlignment="1" applyProtection="1">
      <alignment horizontal="center" vertical="center" wrapText="1"/>
      <protection locked="0"/>
    </xf>
    <xf numFmtId="10" fontId="40" fillId="8" borderId="56" xfId="4" applyNumberFormat="1" applyBorder="1" applyAlignment="1" applyProtection="1">
      <alignment horizontal="center" vertical="center" wrapText="1"/>
      <protection locked="0"/>
    </xf>
    <xf numFmtId="0" fontId="40" fillId="12" borderId="38" xfId="4" applyFill="1" applyBorder="1" applyAlignment="1" applyProtection="1">
      <alignment horizontal="center" wrapText="1"/>
      <protection locked="0"/>
    </xf>
    <xf numFmtId="0" fontId="40" fillId="12" borderId="60" xfId="4" applyFill="1" applyBorder="1" applyAlignment="1" applyProtection="1">
      <alignment horizontal="center" wrapText="1"/>
      <protection locked="0"/>
    </xf>
    <xf numFmtId="0" fontId="40" fillId="12" borderId="35" xfId="4" applyFill="1" applyBorder="1" applyAlignment="1" applyProtection="1">
      <alignment horizontal="center" wrapText="1"/>
      <protection locked="0"/>
    </xf>
    <xf numFmtId="0" fontId="40" fillId="12" borderId="44" xfId="4" applyFill="1" applyBorder="1" applyAlignment="1" applyProtection="1">
      <alignment horizontal="center" wrapText="1"/>
      <protection locked="0"/>
    </xf>
    <xf numFmtId="0" fontId="0" fillId="0" borderId="5" xfId="0" applyBorder="1" applyAlignment="1" applyProtection="1">
      <alignment horizontal="left" vertical="center" wrapText="1"/>
    </xf>
    <xf numFmtId="0" fontId="0" fillId="10" borderId="66" xfId="0" applyFill="1" applyBorder="1" applyAlignment="1" applyProtection="1">
      <alignment horizontal="left" vertical="center" wrapText="1"/>
    </xf>
    <xf numFmtId="0" fontId="40" fillId="8" borderId="38" xfId="4" applyBorder="1" applyAlignment="1" applyProtection="1">
      <alignment horizontal="center" wrapText="1"/>
      <protection locked="0"/>
    </xf>
    <xf numFmtId="0" fontId="40" fillId="8" borderId="60" xfId="4" applyBorder="1" applyAlignment="1" applyProtection="1">
      <alignment horizontal="center" wrapText="1"/>
      <protection locked="0"/>
    </xf>
    <xf numFmtId="0" fontId="40" fillId="8" borderId="35" xfId="4" applyBorder="1" applyAlignment="1" applyProtection="1">
      <alignment horizontal="center" wrapText="1"/>
      <protection locked="0"/>
    </xf>
    <xf numFmtId="0" fontId="40" fillId="8" borderId="44" xfId="4" applyBorder="1" applyAlignment="1" applyProtection="1">
      <alignment horizontal="center" wrapText="1"/>
      <protection locked="0"/>
    </xf>
    <xf numFmtId="0" fontId="48" fillId="8" borderId="29" xfId="4" applyFont="1" applyBorder="1" applyAlignment="1" applyProtection="1">
      <alignment horizontal="center" vertical="center" wrapText="1"/>
      <protection locked="0"/>
    </xf>
    <xf numFmtId="0" fontId="48" fillId="8" borderId="53" xfId="4" applyFont="1" applyBorder="1" applyAlignment="1" applyProtection="1">
      <alignment horizontal="center" vertical="center" wrapText="1"/>
      <protection locked="0"/>
    </xf>
    <xf numFmtId="0" fontId="48" fillId="12" borderId="55" xfId="4" applyFont="1" applyFill="1" applyBorder="1" applyAlignment="1" applyProtection="1">
      <alignment horizontal="center" vertical="center"/>
      <protection locked="0"/>
    </xf>
    <xf numFmtId="0" fontId="48" fillId="12" borderId="61" xfId="4" applyFont="1" applyFill="1" applyBorder="1" applyAlignment="1" applyProtection="1">
      <alignment horizontal="center" vertical="center"/>
      <protection locked="0"/>
    </xf>
    <xf numFmtId="0" fontId="48" fillId="12" borderId="38" xfId="4" applyFont="1" applyFill="1" applyBorder="1" applyAlignment="1" applyProtection="1">
      <alignment horizontal="center" vertical="center"/>
      <protection locked="0"/>
    </xf>
    <xf numFmtId="0" fontId="48" fillId="12" borderId="60" xfId="4" applyFont="1" applyFill="1" applyBorder="1" applyAlignment="1" applyProtection="1">
      <alignment horizontal="center" vertical="center"/>
      <protection locked="0"/>
    </xf>
    <xf numFmtId="0" fontId="48" fillId="8" borderId="6" xfId="4" applyFont="1" applyBorder="1" applyAlignment="1" applyProtection="1">
      <alignment horizontal="center" vertical="center"/>
      <protection locked="0"/>
    </xf>
    <xf numFmtId="0" fontId="48" fillId="8" borderId="12" xfId="4" applyFont="1" applyBorder="1" applyAlignment="1" applyProtection="1">
      <alignment horizontal="center" vertical="center"/>
      <protection locked="0"/>
    </xf>
    <xf numFmtId="0" fontId="48" fillId="8" borderId="11" xfId="4" applyFont="1" applyBorder="1" applyAlignment="1" applyProtection="1">
      <alignment horizontal="center" vertical="center"/>
      <protection locked="0"/>
    </xf>
    <xf numFmtId="0" fontId="48" fillId="8" borderId="13" xfId="4" applyFont="1" applyBorder="1" applyAlignment="1" applyProtection="1">
      <alignment horizontal="center" vertical="center"/>
      <protection locked="0"/>
    </xf>
    <xf numFmtId="0" fontId="48" fillId="12" borderId="6" xfId="4" applyFont="1" applyFill="1" applyBorder="1" applyAlignment="1" applyProtection="1">
      <alignment horizontal="center" vertical="center"/>
      <protection locked="0"/>
    </xf>
    <xf numFmtId="0" fontId="48" fillId="12" borderId="12" xfId="4" applyFont="1" applyFill="1" applyBorder="1" applyAlignment="1" applyProtection="1">
      <alignment horizontal="center" vertical="center"/>
      <protection locked="0"/>
    </xf>
    <xf numFmtId="0" fontId="48" fillId="12" borderId="11" xfId="4" applyFont="1" applyFill="1" applyBorder="1" applyAlignment="1" applyProtection="1">
      <alignment horizontal="center" vertical="center"/>
      <protection locked="0"/>
    </xf>
    <xf numFmtId="0" fontId="48" fillId="12" borderId="13" xfId="4" applyFont="1" applyFill="1" applyBorder="1" applyAlignment="1" applyProtection="1">
      <alignment horizontal="center" vertical="center"/>
      <protection locked="0"/>
    </xf>
    <xf numFmtId="0" fontId="0" fillId="0" borderId="34" xfId="0" applyBorder="1" applyAlignment="1" applyProtection="1">
      <alignment horizontal="left" vertical="center" wrapText="1"/>
    </xf>
    <xf numFmtId="0" fontId="0" fillId="0" borderId="68" xfId="0" applyBorder="1" applyAlignment="1" applyProtection="1">
      <alignment horizontal="left" vertical="center" wrapText="1"/>
    </xf>
    <xf numFmtId="0" fontId="0" fillId="0" borderId="69" xfId="0" applyBorder="1" applyAlignment="1" applyProtection="1">
      <alignment horizontal="left" vertical="center" wrapText="1"/>
    </xf>
    <xf numFmtId="0" fontId="40" fillId="8" borderId="11" xfId="4" applyBorder="1" applyAlignment="1" applyProtection="1">
      <alignment horizontal="center" wrapText="1"/>
      <protection locked="0"/>
    </xf>
    <xf numFmtId="0" fontId="40" fillId="8" borderId="7" xfId="4" applyBorder="1" applyAlignment="1" applyProtection="1">
      <alignment horizontal="center" wrapText="1"/>
      <protection locked="0"/>
    </xf>
    <xf numFmtId="0" fontId="40" fillId="12" borderId="11" xfId="4" applyFill="1" applyBorder="1" applyAlignment="1" applyProtection="1">
      <alignment horizontal="center" wrapText="1"/>
      <protection locked="0"/>
    </xf>
    <xf numFmtId="0" fontId="0" fillId="10" borderId="76" xfId="0" applyFill="1" applyBorder="1" applyAlignment="1" applyProtection="1">
      <alignment horizontal="left" vertical="center" wrapText="1"/>
    </xf>
    <xf numFmtId="0" fontId="0" fillId="10" borderId="68" xfId="0" applyFill="1" applyBorder="1" applyAlignment="1" applyProtection="1">
      <alignment horizontal="left" vertical="center" wrapText="1"/>
    </xf>
    <xf numFmtId="0" fontId="43" fillId="11" borderId="5" xfId="0" applyFont="1" applyFill="1" applyBorder="1" applyAlignment="1" applyProtection="1">
      <alignment horizontal="center" vertical="center" wrapText="1"/>
    </xf>
    <xf numFmtId="0" fontId="43" fillId="11" borderId="60" xfId="0" applyFont="1" applyFill="1" applyBorder="1" applyAlignment="1" applyProtection="1">
      <alignment horizontal="center" vertical="center" wrapText="1"/>
    </xf>
    <xf numFmtId="0" fontId="43" fillId="11" borderId="49" xfId="0" applyFont="1" applyFill="1" applyBorder="1" applyAlignment="1" applyProtection="1">
      <alignment horizontal="center" vertical="center" wrapText="1"/>
    </xf>
    <xf numFmtId="0" fontId="43" fillId="11" borderId="39" xfId="0" applyFont="1" applyFill="1" applyBorder="1" applyAlignment="1" applyProtection="1">
      <alignment horizontal="center" vertical="center" wrapText="1"/>
    </xf>
    <xf numFmtId="0" fontId="0" fillId="0" borderId="5" xfId="0" applyFill="1" applyBorder="1" applyAlignment="1" applyProtection="1">
      <alignment horizontal="left" vertical="center" wrapText="1"/>
    </xf>
    <xf numFmtId="0" fontId="0" fillId="0" borderId="34" xfId="0" applyBorder="1" applyAlignment="1" applyProtection="1">
      <alignment horizontal="center" vertical="center" wrapText="1"/>
    </xf>
    <xf numFmtId="0" fontId="0" fillId="0" borderId="68" xfId="0" applyBorder="1" applyAlignment="1" applyProtection="1">
      <alignment horizontal="center" vertical="center" wrapText="1"/>
    </xf>
    <xf numFmtId="0" fontId="0" fillId="0" borderId="28" xfId="0" applyBorder="1" applyAlignment="1" applyProtection="1">
      <alignment horizontal="center" vertical="center" wrapText="1"/>
    </xf>
    <xf numFmtId="0" fontId="40" fillId="12" borderId="7" xfId="4" applyFill="1" applyBorder="1" applyAlignment="1" applyProtection="1">
      <alignment horizontal="center" wrapText="1"/>
      <protection locked="0"/>
    </xf>
    <xf numFmtId="0" fontId="41" fillId="0" borderId="0" xfId="0" applyFont="1" applyAlignment="1" applyProtection="1">
      <alignment horizontal="left"/>
    </xf>
    <xf numFmtId="0" fontId="0" fillId="10" borderId="31" xfId="0" applyFill="1" applyBorder="1" applyAlignment="1" applyProtection="1">
      <alignment horizontal="center" vertical="center"/>
    </xf>
    <xf numFmtId="0" fontId="0" fillId="0" borderId="0" xfId="0" applyAlignment="1" applyProtection="1">
      <alignment horizontal="left" vertical="top" wrapText="1"/>
    </xf>
    <xf numFmtId="0" fontId="0" fillId="0" borderId="0" xfId="0" applyAlignment="1" applyProtection="1">
      <alignment horizontal="left" vertical="top"/>
    </xf>
    <xf numFmtId="0" fontId="0" fillId="10" borderId="19" xfId="0" applyFill="1" applyBorder="1" applyAlignment="1" applyProtection="1">
      <alignment horizontal="center" vertical="center" wrapText="1"/>
    </xf>
    <xf numFmtId="0" fontId="0" fillId="10" borderId="22" xfId="0" applyFill="1" applyBorder="1" applyAlignment="1" applyProtection="1">
      <alignment horizontal="center" vertical="center" wrapText="1"/>
    </xf>
    <xf numFmtId="0" fontId="0" fillId="10" borderId="24" xfId="0" applyFill="1" applyBorder="1" applyAlignment="1" applyProtection="1">
      <alignment horizontal="center" vertical="center" wrapText="1"/>
    </xf>
    <xf numFmtId="0" fontId="0" fillId="0" borderId="7" xfId="0" applyFill="1" applyBorder="1" applyAlignment="1" applyProtection="1">
      <alignment horizontal="center" vertical="center" wrapText="1"/>
    </xf>
    <xf numFmtId="0" fontId="0" fillId="0" borderId="14" xfId="0" applyFill="1" applyBorder="1" applyAlignment="1" applyProtection="1">
      <alignment horizontal="center" vertical="center" wrapText="1"/>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291417" y="6371167"/>
              <a:ext cx="1066800" cy="1774825"/>
              <a:chOff x="3057525" y="5286375"/>
              <a:chExt cx="1066800" cy="219075"/>
            </a:xfrm>
          </xdr:grpSpPr>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400-00003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400-00003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291417" y="8117417"/>
              <a:ext cx="1066800" cy="271991"/>
              <a:chOff x="3057525" y="5286375"/>
              <a:chExt cx="1066800" cy="219075"/>
            </a:xfrm>
          </xdr:grpSpPr>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400-00003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400-00003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22</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291417" y="8360833"/>
              <a:ext cx="1066800" cy="271992"/>
              <a:chOff x="3057525" y="5286375"/>
              <a:chExt cx="1066800" cy="219075"/>
            </a:xfrm>
          </xdr:grpSpPr>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400-00003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400-00003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22</xdr:row>
          <xdr:rowOff>219075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291417" y="8604250"/>
              <a:ext cx="1066800" cy="219075"/>
              <a:chOff x="3057525" y="5286375"/>
              <a:chExt cx="1066800" cy="219075"/>
            </a:xfrm>
          </xdr:grpSpPr>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400-00003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400-00003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545667" y="6127750"/>
              <a:ext cx="1066800" cy="271992"/>
              <a:chOff x="3057525" y="5286375"/>
              <a:chExt cx="1066800" cy="219075"/>
            </a:xfrm>
          </xdr:grpSpPr>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400-00004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400-00004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5013</xdr:rowOff>
        </xdr:from>
        <xdr:to>
          <xdr:col>4</xdr:col>
          <xdr:colOff>1066800</xdr:colOff>
          <xdr:row>20</xdr:row>
          <xdr:rowOff>33588</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545667" y="6376180"/>
              <a:ext cx="1066800" cy="1774825"/>
              <a:chOff x="3057525" y="5286375"/>
              <a:chExt cx="1066800" cy="219075"/>
            </a:xfrm>
          </xdr:grpSpPr>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400-00004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400-00004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3291417" y="8847667"/>
              <a:ext cx="1066800" cy="271991"/>
              <a:chOff x="3057525" y="5286375"/>
              <a:chExt cx="1066800" cy="219075"/>
            </a:xfrm>
          </xdr:grpSpPr>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400-00004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400-00004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3291417" y="9091083"/>
              <a:ext cx="1066800" cy="271992"/>
              <a:chOff x="3057525" y="5286375"/>
              <a:chExt cx="1066800" cy="219075"/>
            </a:xfrm>
          </xdr:grpSpPr>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400-00004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400-00004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3</xdr:col>
          <xdr:colOff>1066800</xdr:colOff>
          <xdr:row>26</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3291417" y="9334500"/>
              <a:ext cx="1066800" cy="271992"/>
              <a:chOff x="3057525" y="5286375"/>
              <a:chExt cx="1066800" cy="219075"/>
            </a:xfrm>
          </xdr:grpSpPr>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400-00004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400-00004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3</xdr:col>
          <xdr:colOff>1066800</xdr:colOff>
          <xdr:row>27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3291417" y="9577917"/>
              <a:ext cx="1066800" cy="271991"/>
              <a:chOff x="3057525" y="5286375"/>
              <a:chExt cx="1066800" cy="219075"/>
            </a:xfrm>
          </xdr:grpSpPr>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400-00005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400-00005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3</xdr:col>
          <xdr:colOff>1066800</xdr:colOff>
          <xdr:row>28</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3291417" y="9821333"/>
              <a:ext cx="1066800" cy="610659"/>
              <a:chOff x="3057525" y="5286375"/>
              <a:chExt cx="1066800" cy="219075"/>
            </a:xfrm>
          </xdr:grpSpPr>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400-00005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400-00005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3</xdr:col>
          <xdr:colOff>1066800</xdr:colOff>
          <xdr:row>29</xdr:row>
          <xdr:rowOff>28575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3291417" y="10403417"/>
              <a:ext cx="1066800" cy="271991"/>
              <a:chOff x="3057525" y="5286375"/>
              <a:chExt cx="1066800" cy="219075"/>
            </a:xfrm>
          </xdr:grpSpPr>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400-00005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400-00005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3</xdr:col>
          <xdr:colOff>1066800</xdr:colOff>
          <xdr:row>29</xdr:row>
          <xdr:rowOff>219075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3291417" y="10646833"/>
              <a:ext cx="1066800" cy="219075"/>
              <a:chOff x="3057525" y="5286375"/>
              <a:chExt cx="1066800" cy="219075"/>
            </a:xfrm>
          </xdr:grpSpPr>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400-00005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400-00005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3</xdr:col>
          <xdr:colOff>1066800</xdr:colOff>
          <xdr:row>31</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3291417" y="11885083"/>
              <a:ext cx="1066800" cy="271992"/>
              <a:chOff x="3057525" y="5286375"/>
              <a:chExt cx="1066800" cy="219075"/>
            </a:xfrm>
          </xdr:grpSpPr>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400-00005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400-00005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31</xdr:row>
          <xdr:rowOff>0</xdr:rowOff>
        </xdr:from>
        <xdr:to>
          <xdr:col>3</xdr:col>
          <xdr:colOff>1066800</xdr:colOff>
          <xdr:row>32</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291417" y="12128500"/>
              <a:ext cx="1066800" cy="271992"/>
              <a:chOff x="3057525" y="5286375"/>
              <a:chExt cx="1066800" cy="219075"/>
            </a:xfrm>
          </xdr:grpSpPr>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400-00005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400-00005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32</xdr:row>
          <xdr:rowOff>0</xdr:rowOff>
        </xdr:from>
        <xdr:to>
          <xdr:col>3</xdr:col>
          <xdr:colOff>1066800</xdr:colOff>
          <xdr:row>33</xdr:row>
          <xdr:rowOff>28575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291417" y="12371917"/>
              <a:ext cx="1066800" cy="271991"/>
              <a:chOff x="3057525" y="5286375"/>
              <a:chExt cx="1066800" cy="219075"/>
            </a:xfrm>
          </xdr:grpSpPr>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400-00005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400-00005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32</xdr:row>
          <xdr:rowOff>0</xdr:rowOff>
        </xdr:from>
        <xdr:to>
          <xdr:col>4</xdr:col>
          <xdr:colOff>1066800</xdr:colOff>
          <xdr:row>33</xdr:row>
          <xdr:rowOff>28575</xdr:rowOff>
        </xdr:to>
        <xdr:grpSp>
          <xdr:nvGrpSpPr>
            <xdr:cNvPr id="97" name="Group 96">
              <a:extLst>
                <a:ext uri="{FF2B5EF4-FFF2-40B4-BE49-F238E27FC236}">
                  <a16:creationId xmlns:a16="http://schemas.microsoft.com/office/drawing/2014/main" id="{00000000-0008-0000-0400-000061000000}"/>
                </a:ext>
              </a:extLst>
            </xdr:cNvPr>
            <xdr:cNvGrpSpPr/>
          </xdr:nvGrpSpPr>
          <xdr:grpSpPr>
            <a:xfrm>
              <a:off x="5545667" y="12371917"/>
              <a:ext cx="1066800" cy="271991"/>
              <a:chOff x="3057525" y="5286375"/>
              <a:chExt cx="1066800" cy="219075"/>
            </a:xfrm>
          </xdr:grpSpPr>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400-00005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400-00005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4</xdr:col>
          <xdr:colOff>1066800</xdr:colOff>
          <xdr:row>32</xdr:row>
          <xdr:rowOff>28575</xdr:rowOff>
        </xdr:to>
        <xdr:grpSp>
          <xdr:nvGrpSpPr>
            <xdr:cNvPr id="100" name="Group 99">
              <a:extLst>
                <a:ext uri="{FF2B5EF4-FFF2-40B4-BE49-F238E27FC236}">
                  <a16:creationId xmlns:a16="http://schemas.microsoft.com/office/drawing/2014/main" id="{00000000-0008-0000-0400-000064000000}"/>
                </a:ext>
              </a:extLst>
            </xdr:cNvPr>
            <xdr:cNvGrpSpPr/>
          </xdr:nvGrpSpPr>
          <xdr:grpSpPr>
            <a:xfrm>
              <a:off x="5545667" y="12128500"/>
              <a:ext cx="1066800" cy="271992"/>
              <a:chOff x="3057525" y="5286375"/>
              <a:chExt cx="1066800" cy="219075"/>
            </a:xfrm>
          </xdr:grpSpPr>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400-00006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400-00006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4</xdr:col>
          <xdr:colOff>1066800</xdr:colOff>
          <xdr:row>31</xdr:row>
          <xdr:rowOff>28575</xdr:rowOff>
        </xdr:to>
        <xdr:grpSp>
          <xdr:nvGrpSpPr>
            <xdr:cNvPr id="103" name="Group 102">
              <a:extLst>
                <a:ext uri="{FF2B5EF4-FFF2-40B4-BE49-F238E27FC236}">
                  <a16:creationId xmlns:a16="http://schemas.microsoft.com/office/drawing/2014/main" id="{00000000-0008-0000-0400-000067000000}"/>
                </a:ext>
              </a:extLst>
            </xdr:cNvPr>
            <xdr:cNvGrpSpPr/>
          </xdr:nvGrpSpPr>
          <xdr:grpSpPr>
            <a:xfrm>
              <a:off x="5545667" y="11885083"/>
              <a:ext cx="1066800" cy="271992"/>
              <a:chOff x="3057525" y="5286375"/>
              <a:chExt cx="1066800" cy="219075"/>
            </a:xfrm>
          </xdr:grpSpPr>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400-00006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400-00006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4</xdr:col>
          <xdr:colOff>1066800</xdr:colOff>
          <xdr:row>29</xdr:row>
          <xdr:rowOff>219075</xdr:rowOff>
        </xdr:to>
        <xdr:grpSp>
          <xdr:nvGrpSpPr>
            <xdr:cNvPr id="106" name="Group 105">
              <a:extLst>
                <a:ext uri="{FF2B5EF4-FFF2-40B4-BE49-F238E27FC236}">
                  <a16:creationId xmlns:a16="http://schemas.microsoft.com/office/drawing/2014/main" id="{00000000-0008-0000-0400-00006A000000}"/>
                </a:ext>
              </a:extLst>
            </xdr:cNvPr>
            <xdr:cNvGrpSpPr/>
          </xdr:nvGrpSpPr>
          <xdr:grpSpPr>
            <a:xfrm>
              <a:off x="5545667" y="10646833"/>
              <a:ext cx="1066800" cy="219075"/>
              <a:chOff x="3057525" y="5286375"/>
              <a:chExt cx="1066800" cy="219075"/>
            </a:xfrm>
          </xdr:grpSpPr>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400-00006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400-00006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0</xdr:rowOff>
        </xdr:from>
        <xdr:to>
          <xdr:col>4</xdr:col>
          <xdr:colOff>1066800</xdr:colOff>
          <xdr:row>29</xdr:row>
          <xdr:rowOff>28575</xdr:rowOff>
        </xdr:to>
        <xdr:grpSp>
          <xdr:nvGrpSpPr>
            <xdr:cNvPr id="109" name="Group 108">
              <a:extLst>
                <a:ext uri="{FF2B5EF4-FFF2-40B4-BE49-F238E27FC236}">
                  <a16:creationId xmlns:a16="http://schemas.microsoft.com/office/drawing/2014/main" id="{00000000-0008-0000-0400-00006D000000}"/>
                </a:ext>
              </a:extLst>
            </xdr:cNvPr>
            <xdr:cNvGrpSpPr/>
          </xdr:nvGrpSpPr>
          <xdr:grpSpPr>
            <a:xfrm>
              <a:off x="5545667" y="10403417"/>
              <a:ext cx="1066800" cy="271991"/>
              <a:chOff x="3057525" y="5286375"/>
              <a:chExt cx="1066800" cy="219075"/>
            </a:xfrm>
          </xdr:grpSpPr>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400-00006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400-00006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4</xdr:col>
          <xdr:colOff>1066800</xdr:colOff>
          <xdr:row>28</xdr:row>
          <xdr:rowOff>28575</xdr:rowOff>
        </xdr:to>
        <xdr:grpSp>
          <xdr:nvGrpSpPr>
            <xdr:cNvPr id="112" name="Group 111">
              <a:extLst>
                <a:ext uri="{FF2B5EF4-FFF2-40B4-BE49-F238E27FC236}">
                  <a16:creationId xmlns:a16="http://schemas.microsoft.com/office/drawing/2014/main" id="{00000000-0008-0000-0400-000070000000}"/>
                </a:ext>
              </a:extLst>
            </xdr:cNvPr>
            <xdr:cNvGrpSpPr/>
          </xdr:nvGrpSpPr>
          <xdr:grpSpPr>
            <a:xfrm>
              <a:off x="5545667" y="9821333"/>
              <a:ext cx="1066800" cy="610659"/>
              <a:chOff x="3057525" y="5286375"/>
              <a:chExt cx="1066800" cy="219075"/>
            </a:xfrm>
          </xdr:grpSpPr>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400-00006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400-00006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4</xdr:col>
          <xdr:colOff>1066800</xdr:colOff>
          <xdr:row>27</xdr:row>
          <xdr:rowOff>28575</xdr:rowOff>
        </xdr:to>
        <xdr:grpSp>
          <xdr:nvGrpSpPr>
            <xdr:cNvPr id="115" name="Group 114">
              <a:extLst>
                <a:ext uri="{FF2B5EF4-FFF2-40B4-BE49-F238E27FC236}">
                  <a16:creationId xmlns:a16="http://schemas.microsoft.com/office/drawing/2014/main" id="{00000000-0008-0000-0400-000073000000}"/>
                </a:ext>
              </a:extLst>
            </xdr:cNvPr>
            <xdr:cNvGrpSpPr/>
          </xdr:nvGrpSpPr>
          <xdr:grpSpPr>
            <a:xfrm>
              <a:off x="5545667" y="9577917"/>
              <a:ext cx="1066800" cy="271991"/>
              <a:chOff x="3057525" y="5286375"/>
              <a:chExt cx="1066800" cy="219075"/>
            </a:xfrm>
          </xdr:grpSpPr>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400-00006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400-00006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4</xdr:col>
          <xdr:colOff>1066800</xdr:colOff>
          <xdr:row>26</xdr:row>
          <xdr:rowOff>28575</xdr:rowOff>
        </xdr:to>
        <xdr:grpSp>
          <xdr:nvGrpSpPr>
            <xdr:cNvPr id="118" name="Group 117">
              <a:extLst>
                <a:ext uri="{FF2B5EF4-FFF2-40B4-BE49-F238E27FC236}">
                  <a16:creationId xmlns:a16="http://schemas.microsoft.com/office/drawing/2014/main" id="{00000000-0008-0000-0400-000076000000}"/>
                </a:ext>
              </a:extLst>
            </xdr:cNvPr>
            <xdr:cNvGrpSpPr/>
          </xdr:nvGrpSpPr>
          <xdr:grpSpPr>
            <a:xfrm>
              <a:off x="5545667" y="9334500"/>
              <a:ext cx="1066800" cy="271992"/>
              <a:chOff x="3057525" y="5286375"/>
              <a:chExt cx="1066800" cy="219075"/>
            </a:xfrm>
          </xdr:grpSpPr>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400-00006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400-00006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121" name="Group 120">
              <a:extLst>
                <a:ext uri="{FF2B5EF4-FFF2-40B4-BE49-F238E27FC236}">
                  <a16:creationId xmlns:a16="http://schemas.microsoft.com/office/drawing/2014/main" id="{00000000-0008-0000-0400-000079000000}"/>
                </a:ext>
              </a:extLst>
            </xdr:cNvPr>
            <xdr:cNvGrpSpPr/>
          </xdr:nvGrpSpPr>
          <xdr:grpSpPr>
            <a:xfrm>
              <a:off x="5545667" y="9091083"/>
              <a:ext cx="1066800" cy="271992"/>
              <a:chOff x="3057525" y="5286375"/>
              <a:chExt cx="1066800" cy="219075"/>
            </a:xfrm>
          </xdr:grpSpPr>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400-00006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400-00006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124" name="Group 123">
              <a:extLst>
                <a:ext uri="{FF2B5EF4-FFF2-40B4-BE49-F238E27FC236}">
                  <a16:creationId xmlns:a16="http://schemas.microsoft.com/office/drawing/2014/main" id="{00000000-0008-0000-0400-00007C000000}"/>
                </a:ext>
              </a:extLst>
            </xdr:cNvPr>
            <xdr:cNvGrpSpPr/>
          </xdr:nvGrpSpPr>
          <xdr:grpSpPr>
            <a:xfrm>
              <a:off x="5545667" y="8847667"/>
              <a:ext cx="1066800" cy="271991"/>
              <a:chOff x="3057525" y="5286375"/>
              <a:chExt cx="1066800" cy="219075"/>
            </a:xfrm>
          </xdr:grpSpPr>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400-00007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400-00007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22</xdr:row>
          <xdr:rowOff>219075</xdr:rowOff>
        </xdr:to>
        <xdr:grpSp>
          <xdr:nvGrpSpPr>
            <xdr:cNvPr id="127" name="Group 126">
              <a:extLst>
                <a:ext uri="{FF2B5EF4-FFF2-40B4-BE49-F238E27FC236}">
                  <a16:creationId xmlns:a16="http://schemas.microsoft.com/office/drawing/2014/main" id="{00000000-0008-0000-0400-00007F000000}"/>
                </a:ext>
              </a:extLst>
            </xdr:cNvPr>
            <xdr:cNvGrpSpPr/>
          </xdr:nvGrpSpPr>
          <xdr:grpSpPr>
            <a:xfrm>
              <a:off x="5545667" y="8604250"/>
              <a:ext cx="1066800" cy="219075"/>
              <a:chOff x="3057525" y="5286375"/>
              <a:chExt cx="1066800" cy="219075"/>
            </a:xfrm>
          </xdr:grpSpPr>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400-00007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400-00007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130" name="Group 129">
              <a:extLst>
                <a:ext uri="{FF2B5EF4-FFF2-40B4-BE49-F238E27FC236}">
                  <a16:creationId xmlns:a16="http://schemas.microsoft.com/office/drawing/2014/main" id="{00000000-0008-0000-0400-000082000000}"/>
                </a:ext>
              </a:extLst>
            </xdr:cNvPr>
            <xdr:cNvGrpSpPr/>
          </xdr:nvGrpSpPr>
          <xdr:grpSpPr>
            <a:xfrm>
              <a:off x="5545667" y="8117417"/>
              <a:ext cx="1066800" cy="271991"/>
              <a:chOff x="3057525" y="5286375"/>
              <a:chExt cx="1066800" cy="219075"/>
            </a:xfrm>
          </xdr:grpSpPr>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400-00007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400-00007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22</xdr:row>
          <xdr:rowOff>28575</xdr:rowOff>
        </xdr:to>
        <xdr:grpSp>
          <xdr:nvGrpSpPr>
            <xdr:cNvPr id="133" name="Group 132">
              <a:extLst>
                <a:ext uri="{FF2B5EF4-FFF2-40B4-BE49-F238E27FC236}">
                  <a16:creationId xmlns:a16="http://schemas.microsoft.com/office/drawing/2014/main" id="{00000000-0008-0000-0400-000085000000}"/>
                </a:ext>
              </a:extLst>
            </xdr:cNvPr>
            <xdr:cNvGrpSpPr/>
          </xdr:nvGrpSpPr>
          <xdr:grpSpPr>
            <a:xfrm>
              <a:off x="5545667" y="8360833"/>
              <a:ext cx="1066800" cy="271992"/>
              <a:chOff x="3057525" y="5286375"/>
              <a:chExt cx="1066800" cy="219075"/>
            </a:xfrm>
          </xdr:grpSpPr>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400-00007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400-00007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139" name="Group 138">
              <a:extLst>
                <a:ext uri="{FF2B5EF4-FFF2-40B4-BE49-F238E27FC236}">
                  <a16:creationId xmlns:a16="http://schemas.microsoft.com/office/drawing/2014/main" id="{00000000-0008-0000-0400-00008B000000}"/>
                </a:ext>
              </a:extLst>
            </xdr:cNvPr>
            <xdr:cNvGrpSpPr/>
          </xdr:nvGrpSpPr>
          <xdr:grpSpPr>
            <a:xfrm>
              <a:off x="3291417" y="6127750"/>
              <a:ext cx="1066800" cy="271992"/>
              <a:chOff x="3057525" y="5286375"/>
              <a:chExt cx="1066800" cy="219075"/>
            </a:xfrm>
          </xdr:grpSpPr>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400-00007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400-00007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58</xdr:row>
      <xdr:rowOff>0</xdr:rowOff>
    </xdr:from>
    <xdr:to>
      <xdr:col>3</xdr:col>
      <xdr:colOff>1855304</xdr:colOff>
      <xdr:row>58</xdr:row>
      <xdr:rowOff>219075</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291417" y="20277667"/>
          <a:ext cx="1855304" cy="219075"/>
          <a:chOff x="3048000" y="14817587"/>
          <a:chExt cx="1855304" cy="219075"/>
        </a:xfrm>
      </xdr:grpSpPr>
      <xdr:sp macro="" textlink="">
        <xdr:nvSpPr>
          <xdr:cNvPr id="12414"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7E3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5"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7F3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16"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803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44</xdr:row>
          <xdr:rowOff>0</xdr:rowOff>
        </xdr:from>
        <xdr:to>
          <xdr:col>4</xdr:col>
          <xdr:colOff>1066800</xdr:colOff>
          <xdr:row>45</xdr:row>
          <xdr:rowOff>0</xdr:rowOff>
        </xdr:to>
        <xdr:grpSp>
          <xdr:nvGrpSpPr>
            <xdr:cNvPr id="119" name="Group 118">
              <a:extLst>
                <a:ext uri="{FF2B5EF4-FFF2-40B4-BE49-F238E27FC236}">
                  <a16:creationId xmlns:a16="http://schemas.microsoft.com/office/drawing/2014/main" id="{00000000-0008-0000-0400-000077000000}"/>
                </a:ext>
              </a:extLst>
            </xdr:cNvPr>
            <xdr:cNvGrpSpPr/>
          </xdr:nvGrpSpPr>
          <xdr:grpSpPr>
            <a:xfrm>
              <a:off x="5545667" y="15684500"/>
              <a:ext cx="1066800" cy="508000"/>
              <a:chOff x="3057525" y="5286375"/>
              <a:chExt cx="1066800" cy="219075"/>
            </a:xfrm>
          </xdr:grpSpPr>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400-00009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400-00009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58</xdr:row>
          <xdr:rowOff>161925</xdr:rowOff>
        </xdr:from>
        <xdr:to>
          <xdr:col>4</xdr:col>
          <xdr:colOff>2295525</xdr:colOff>
          <xdr:row>58</xdr:row>
          <xdr:rowOff>495300</xdr:rowOff>
        </xdr:to>
        <xdr:grpSp>
          <xdr:nvGrpSpPr>
            <xdr:cNvPr id="125" name="Group 135">
              <a:extLst>
                <a:ext uri="{FF2B5EF4-FFF2-40B4-BE49-F238E27FC236}">
                  <a16:creationId xmlns:a16="http://schemas.microsoft.com/office/drawing/2014/main" id="{00000000-0008-0000-0400-00007D000000}"/>
                </a:ext>
              </a:extLst>
            </xdr:cNvPr>
            <xdr:cNvGrpSpPr>
              <a:grpSpLocks/>
            </xdr:cNvGrpSpPr>
          </xdr:nvGrpSpPr>
          <xdr:grpSpPr bwMode="auto">
            <a:xfrm>
              <a:off x="5583766" y="20439592"/>
              <a:ext cx="2257424" cy="333375"/>
              <a:chOff x="30480" y="148175"/>
              <a:chExt cx="18553" cy="2191"/>
            </a:xfrm>
          </xdr:grpSpPr>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400-00009930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400-00009A30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400-00009B30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67</xdr:row>
          <xdr:rowOff>0</xdr:rowOff>
        </xdr:from>
        <xdr:to>
          <xdr:col>4</xdr:col>
          <xdr:colOff>1855304</xdr:colOff>
          <xdr:row>68</xdr:row>
          <xdr:rowOff>0</xdr:rowOff>
        </xdr:to>
        <xdr:grpSp>
          <xdr:nvGrpSpPr>
            <xdr:cNvPr id="140" name="Group 139">
              <a:extLst>
                <a:ext uri="{FF2B5EF4-FFF2-40B4-BE49-F238E27FC236}">
                  <a16:creationId xmlns:a16="http://schemas.microsoft.com/office/drawing/2014/main" id="{00000000-0008-0000-0400-00008C000000}"/>
                </a:ext>
              </a:extLst>
            </xdr:cNvPr>
            <xdr:cNvGrpSpPr/>
          </xdr:nvGrpSpPr>
          <xdr:grpSpPr>
            <a:xfrm>
              <a:off x="5545667" y="24415750"/>
              <a:ext cx="1855304" cy="762000"/>
              <a:chOff x="3048000" y="14817587"/>
              <a:chExt cx="1855304" cy="219075"/>
            </a:xfrm>
          </xdr:grpSpPr>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400-0000A430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400-0000A530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400-0000A630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14</xdr:row>
          <xdr:rowOff>335280</xdr:rowOff>
        </xdr:from>
        <xdr:to>
          <xdr:col>6</xdr:col>
          <xdr:colOff>601980</xdr:colOff>
          <xdr:row>14</xdr:row>
          <xdr:rowOff>571500</xdr:rowOff>
        </xdr:to>
        <xdr:sp macro="" textlink="">
          <xdr:nvSpPr>
            <xdr:cNvPr id="12459" name="Check Box 171" hidden="1">
              <a:extLst>
                <a:ext uri="{63B3BB69-23CF-44E3-9099-C40C66FF867C}">
                  <a14:compatExt spid="_x0000_s12459"/>
                </a:ext>
                <a:ext uri="{FF2B5EF4-FFF2-40B4-BE49-F238E27FC236}">
                  <a16:creationId xmlns:a16="http://schemas.microsoft.com/office/drawing/2014/main" id="{00000000-0008-0000-0400-0000A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14</xdr:row>
          <xdr:rowOff>45720</xdr:rowOff>
        </xdr:from>
        <xdr:to>
          <xdr:col>5</xdr:col>
          <xdr:colOff>2240280</xdr:colOff>
          <xdr:row>14</xdr:row>
          <xdr:rowOff>327660</xdr:rowOff>
        </xdr:to>
        <xdr:sp macro="" textlink="">
          <xdr:nvSpPr>
            <xdr:cNvPr id="12460" name="Check Box 172" hidden="1">
              <a:extLst>
                <a:ext uri="{63B3BB69-23CF-44E3-9099-C40C66FF867C}">
                  <a14:compatExt spid="_x0000_s12460"/>
                </a:ext>
                <a:ext uri="{FF2B5EF4-FFF2-40B4-BE49-F238E27FC236}">
                  <a16:creationId xmlns:a16="http://schemas.microsoft.com/office/drawing/2014/main" id="{00000000-0008-0000-0400-0000A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35</xdr:row>
          <xdr:rowOff>0</xdr:rowOff>
        </xdr:from>
        <xdr:to>
          <xdr:col>5</xdr:col>
          <xdr:colOff>474179</xdr:colOff>
          <xdr:row>36</xdr:row>
          <xdr:rowOff>0</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5543550" y="23688675"/>
              <a:ext cx="1769579" cy="571500"/>
              <a:chOff x="3048001" y="14817587"/>
              <a:chExt cx="1855297" cy="219075"/>
            </a:xfrm>
          </xdr:grpSpPr>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3048001"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4105689" y="14817587"/>
                <a:ext cx="79760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1686183</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367" y="225523"/>
          <a:ext cx="1663052" cy="100880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artin.schneider@drfn.org.na" TargetMode="External"/><Relationship Id="rId7" Type="http://schemas.openxmlformats.org/officeDocument/2006/relationships/drawing" Target="../drawings/drawing1.xml"/><Relationship Id="rId2" Type="http://schemas.openxmlformats.org/officeDocument/2006/relationships/hyperlink" Target="mailto:tnghitila@yahoo.com" TargetMode="External"/><Relationship Id="rId1" Type="http://schemas.openxmlformats.org/officeDocument/2006/relationships/hyperlink" Target="http://www.drfn.org.na/" TargetMode="External"/><Relationship Id="rId6" Type="http://schemas.openxmlformats.org/officeDocument/2006/relationships/printerSettings" Target="../printerSettings/printerSettings1.bin"/><Relationship Id="rId5" Type="http://schemas.openxmlformats.org/officeDocument/2006/relationships/hyperlink" Target="mailto:likandor@namwater.com.na" TargetMode="External"/><Relationship Id="rId4" Type="http://schemas.openxmlformats.org/officeDocument/2006/relationships/hyperlink" Target="mailto:martin.schneider@drfn.org.na"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trlProp" Target="../ctrlProps/ctrlProp7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hyperlink" Target="mailto:likandor@namwater.com.na" TargetMode="External"/><Relationship Id="rId1" Type="http://schemas.openxmlformats.org/officeDocument/2006/relationships/hyperlink" Target="mailto:martin.schneider@drfn.org.na"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179"/>
  <sheetViews>
    <sheetView zoomScaleNormal="100" workbookViewId="0">
      <selection activeCell="V14" sqref="V14"/>
    </sheetView>
  </sheetViews>
  <sheetFormatPr defaultColWidth="102.44140625" defaultRowHeight="13.8" x14ac:dyDescent="0.25"/>
  <cols>
    <col min="1" max="1" width="2.44140625" style="1" customWidth="1"/>
    <col min="2" max="2" width="10.88671875" style="118" customWidth="1"/>
    <col min="3" max="3" width="14.88671875" style="118" customWidth="1"/>
    <col min="4" max="4" width="87.109375" style="1" customWidth="1"/>
    <col min="5" max="5" width="3.5546875" style="1" customWidth="1"/>
    <col min="6" max="6" width="9.109375" style="1" customWidth="1"/>
    <col min="7" max="7" width="15.44140625" style="2" hidden="1" customWidth="1"/>
    <col min="8" max="12" width="0" style="2" hidden="1" customWidth="1"/>
    <col min="13" max="14" width="9.109375" style="2" hidden="1" customWidth="1"/>
    <col min="15" max="15" width="0" style="2" hidden="1" customWidth="1"/>
    <col min="16" max="250" width="9.109375" style="1" customWidth="1"/>
    <col min="251" max="251" width="2.5546875" style="1" customWidth="1"/>
    <col min="252" max="253" width="9.109375" style="1" customWidth="1"/>
    <col min="254" max="254" width="17.44140625" style="1" customWidth="1"/>
    <col min="255" max="16384" width="102.44140625" style="1"/>
  </cols>
  <sheetData>
    <row r="1" spans="2:15" ht="14.4" thickBot="1" x14ac:dyDescent="0.3"/>
    <row r="2" spans="2:15" ht="14.4" thickBot="1" x14ac:dyDescent="0.3">
      <c r="B2" s="119"/>
      <c r="C2" s="120"/>
      <c r="D2" s="68"/>
      <c r="E2" s="69"/>
    </row>
    <row r="3" spans="2:15" ht="18" thickBot="1" x14ac:dyDescent="0.35">
      <c r="B3" s="121"/>
      <c r="C3" s="122"/>
      <c r="D3" s="80" t="s">
        <v>241</v>
      </c>
      <c r="E3" s="71"/>
    </row>
    <row r="4" spans="2:15" ht="14.4" thickBot="1" x14ac:dyDescent="0.3">
      <c r="B4" s="121"/>
      <c r="C4" s="122"/>
      <c r="D4" s="70"/>
      <c r="E4" s="71"/>
    </row>
    <row r="5" spans="2:15" ht="14.4" thickBot="1" x14ac:dyDescent="0.3">
      <c r="B5" s="121"/>
      <c r="C5" s="125" t="s">
        <v>274</v>
      </c>
      <c r="D5" s="347" t="s">
        <v>823</v>
      </c>
      <c r="E5" s="71"/>
    </row>
    <row r="6" spans="2:15" s="3" customFormat="1" ht="14.4" thickBot="1" x14ac:dyDescent="0.3">
      <c r="B6" s="123"/>
      <c r="C6" s="78"/>
      <c r="D6" s="38"/>
      <c r="E6" s="36"/>
      <c r="G6" s="2"/>
      <c r="H6" s="2"/>
      <c r="I6" s="2"/>
      <c r="J6" s="2"/>
      <c r="K6" s="2"/>
      <c r="L6" s="2"/>
      <c r="M6" s="2"/>
      <c r="N6" s="2"/>
      <c r="O6" s="2"/>
    </row>
    <row r="7" spans="2:15" s="3" customFormat="1" ht="30.75" customHeight="1" thickBot="1" x14ac:dyDescent="0.3">
      <c r="B7" s="123"/>
      <c r="C7" s="72" t="s">
        <v>214</v>
      </c>
      <c r="D7" s="348" t="s">
        <v>839</v>
      </c>
      <c r="E7" s="36"/>
      <c r="G7" s="2"/>
      <c r="H7" s="2"/>
      <c r="I7" s="2"/>
      <c r="J7" s="2"/>
      <c r="K7" s="2"/>
      <c r="L7" s="2"/>
      <c r="M7" s="2"/>
      <c r="N7" s="2"/>
      <c r="O7" s="2"/>
    </row>
    <row r="8" spans="2:15" s="3" customFormat="1" hidden="1" x14ac:dyDescent="0.25">
      <c r="B8" s="121"/>
      <c r="C8" s="122"/>
      <c r="D8" s="70"/>
      <c r="E8" s="36"/>
      <c r="G8" s="2"/>
      <c r="H8" s="2"/>
      <c r="I8" s="2"/>
      <c r="J8" s="2"/>
      <c r="K8" s="2"/>
      <c r="L8" s="2"/>
      <c r="M8" s="2"/>
      <c r="N8" s="2"/>
      <c r="O8" s="2"/>
    </row>
    <row r="9" spans="2:15" s="3" customFormat="1" hidden="1" x14ac:dyDescent="0.25">
      <c r="B9" s="121"/>
      <c r="C9" s="122"/>
      <c r="D9" s="70"/>
      <c r="E9" s="36"/>
      <c r="G9" s="2"/>
      <c r="H9" s="2"/>
      <c r="I9" s="2"/>
      <c r="J9" s="2"/>
      <c r="K9" s="2"/>
      <c r="L9" s="2"/>
      <c r="M9" s="2"/>
      <c r="N9" s="2"/>
      <c r="O9" s="2"/>
    </row>
    <row r="10" spans="2:15" s="3" customFormat="1" hidden="1" x14ac:dyDescent="0.25">
      <c r="B10" s="121"/>
      <c r="C10" s="122"/>
      <c r="D10" s="70"/>
      <c r="E10" s="36"/>
      <c r="G10" s="2"/>
      <c r="H10" s="2"/>
      <c r="I10" s="2"/>
      <c r="J10" s="2"/>
      <c r="K10" s="2"/>
      <c r="L10" s="2"/>
      <c r="M10" s="2"/>
      <c r="N10" s="2"/>
      <c r="O10" s="2"/>
    </row>
    <row r="11" spans="2:15" s="3" customFormat="1" hidden="1" x14ac:dyDescent="0.25">
      <c r="B11" s="121"/>
      <c r="C11" s="122"/>
      <c r="D11" s="70"/>
      <c r="E11" s="36"/>
      <c r="G11" s="2"/>
      <c r="H11" s="2"/>
      <c r="I11" s="2"/>
      <c r="J11" s="2"/>
      <c r="K11" s="2"/>
      <c r="L11" s="2"/>
      <c r="M11" s="2"/>
      <c r="N11" s="2"/>
      <c r="O11" s="2"/>
    </row>
    <row r="12" spans="2:15" s="3" customFormat="1" ht="14.4" thickBot="1" x14ac:dyDescent="0.3">
      <c r="B12" s="123"/>
      <c r="C12" s="78"/>
      <c r="D12" s="38"/>
      <c r="E12" s="36"/>
      <c r="G12" s="2"/>
      <c r="H12" s="2"/>
      <c r="I12" s="2"/>
      <c r="J12" s="2"/>
      <c r="K12" s="2"/>
      <c r="L12" s="2"/>
      <c r="M12" s="2"/>
      <c r="N12" s="2"/>
      <c r="O12" s="2"/>
    </row>
    <row r="13" spans="2:15" s="3" customFormat="1" ht="181.5" customHeight="1" x14ac:dyDescent="0.25">
      <c r="B13" s="123"/>
      <c r="C13" s="73" t="s">
        <v>0</v>
      </c>
      <c r="D13" s="350" t="s">
        <v>824</v>
      </c>
      <c r="E13" s="36"/>
      <c r="G13" s="2"/>
      <c r="H13" s="2"/>
      <c r="I13" s="2"/>
      <c r="J13" s="2"/>
      <c r="K13" s="2"/>
      <c r="L13" s="2"/>
      <c r="M13" s="2"/>
      <c r="N13" s="2"/>
      <c r="O13" s="2"/>
    </row>
    <row r="14" spans="2:15" s="3" customFormat="1" ht="274.5" customHeight="1" thickBot="1" x14ac:dyDescent="0.3">
      <c r="B14" s="123"/>
      <c r="C14" s="73"/>
      <c r="D14" s="351" t="s">
        <v>825</v>
      </c>
      <c r="E14" s="36"/>
      <c r="G14" s="2"/>
      <c r="H14" s="2"/>
      <c r="I14" s="2"/>
      <c r="J14" s="2"/>
      <c r="K14" s="2"/>
      <c r="L14" s="2"/>
      <c r="M14" s="2"/>
      <c r="N14" s="2"/>
      <c r="O14" s="2"/>
    </row>
    <row r="15" spans="2:15" s="3" customFormat="1" ht="14.4" thickBot="1" x14ac:dyDescent="0.3">
      <c r="B15" s="123"/>
      <c r="C15" s="78"/>
      <c r="D15" s="349"/>
      <c r="E15" s="36"/>
      <c r="G15" s="2" t="s">
        <v>1</v>
      </c>
      <c r="H15" s="2" t="s">
        <v>2</v>
      </c>
      <c r="I15" s="2"/>
      <c r="J15" s="2" t="s">
        <v>3</v>
      </c>
      <c r="K15" s="2" t="s">
        <v>4</v>
      </c>
      <c r="L15" s="2" t="s">
        <v>5</v>
      </c>
      <c r="M15" s="2" t="s">
        <v>6</v>
      </c>
      <c r="N15" s="2" t="s">
        <v>7</v>
      </c>
      <c r="O15" s="2" t="s">
        <v>8</v>
      </c>
    </row>
    <row r="16" spans="2:15" s="3" customFormat="1" x14ac:dyDescent="0.25">
      <c r="B16" s="123"/>
      <c r="C16" s="74" t="s">
        <v>204</v>
      </c>
      <c r="D16" s="360" t="s">
        <v>840</v>
      </c>
      <c r="E16" s="36"/>
      <c r="G16" s="4" t="s">
        <v>9</v>
      </c>
      <c r="H16" s="2" t="s">
        <v>10</v>
      </c>
      <c r="I16" s="2" t="s">
        <v>11</v>
      </c>
      <c r="J16" s="2" t="s">
        <v>12</v>
      </c>
      <c r="K16" s="2">
        <v>1</v>
      </c>
      <c r="L16" s="2">
        <v>1</v>
      </c>
      <c r="M16" s="2" t="s">
        <v>13</v>
      </c>
      <c r="N16" s="2" t="s">
        <v>14</v>
      </c>
      <c r="O16" s="2" t="s">
        <v>15</v>
      </c>
    </row>
    <row r="17" spans="2:15" s="3" customFormat="1" ht="29.25" customHeight="1" x14ac:dyDescent="0.25">
      <c r="B17" s="620" t="s">
        <v>264</v>
      </c>
      <c r="C17" s="621"/>
      <c r="D17" s="361" t="s">
        <v>826</v>
      </c>
      <c r="E17" s="36"/>
      <c r="G17" s="4" t="s">
        <v>16</v>
      </c>
      <c r="H17" s="2" t="s">
        <v>17</v>
      </c>
      <c r="I17" s="2" t="s">
        <v>18</v>
      </c>
      <c r="J17" s="2" t="s">
        <v>19</v>
      </c>
      <c r="K17" s="2">
        <v>2</v>
      </c>
      <c r="L17" s="2">
        <v>2</v>
      </c>
      <c r="M17" s="2" t="s">
        <v>20</v>
      </c>
      <c r="N17" s="2" t="s">
        <v>21</v>
      </c>
      <c r="O17" s="2" t="s">
        <v>22</v>
      </c>
    </row>
    <row r="18" spans="2:15" s="3" customFormat="1" x14ac:dyDescent="0.25">
      <c r="B18" s="123"/>
      <c r="C18" s="74" t="s">
        <v>210</v>
      </c>
      <c r="D18" s="362" t="s">
        <v>463</v>
      </c>
      <c r="E18" s="36"/>
      <c r="G18" s="4" t="s">
        <v>23</v>
      </c>
      <c r="H18" s="2" t="s">
        <v>24</v>
      </c>
      <c r="I18" s="2"/>
      <c r="J18" s="2" t="s">
        <v>25</v>
      </c>
      <c r="K18" s="2">
        <v>3</v>
      </c>
      <c r="L18" s="2">
        <v>3</v>
      </c>
      <c r="M18" s="2" t="s">
        <v>26</v>
      </c>
      <c r="N18" s="2" t="s">
        <v>27</v>
      </c>
      <c r="O18" s="2" t="s">
        <v>28</v>
      </c>
    </row>
    <row r="19" spans="2:15" s="3" customFormat="1" ht="14.4" thickBot="1" x14ac:dyDescent="0.3">
      <c r="B19" s="124"/>
      <c r="C19" s="73" t="s">
        <v>205</v>
      </c>
      <c r="D19" s="116" t="s">
        <v>827</v>
      </c>
      <c r="E19" s="36"/>
      <c r="G19" s="4" t="s">
        <v>29</v>
      </c>
      <c r="H19" s="2"/>
      <c r="I19" s="2"/>
      <c r="J19" s="2" t="s">
        <v>30</v>
      </c>
      <c r="K19" s="2">
        <v>5</v>
      </c>
      <c r="L19" s="2">
        <v>5</v>
      </c>
      <c r="M19" s="2" t="s">
        <v>31</v>
      </c>
      <c r="N19" s="2" t="s">
        <v>32</v>
      </c>
      <c r="O19" s="2" t="s">
        <v>33</v>
      </c>
    </row>
    <row r="20" spans="2:15" s="3" customFormat="1" ht="44.25" customHeight="1" thickBot="1" x14ac:dyDescent="0.3">
      <c r="B20" s="623" t="s">
        <v>206</v>
      </c>
      <c r="C20" s="624"/>
      <c r="D20" s="352" t="s">
        <v>828</v>
      </c>
      <c r="E20" s="36"/>
      <c r="G20" s="4" t="s">
        <v>34</v>
      </c>
      <c r="H20" s="2"/>
      <c r="I20" s="2"/>
      <c r="J20" s="2" t="s">
        <v>35</v>
      </c>
      <c r="K20" s="2"/>
      <c r="L20" s="2"/>
      <c r="M20" s="2"/>
      <c r="N20" s="2" t="s">
        <v>36</v>
      </c>
      <c r="O20" s="2" t="s">
        <v>37</v>
      </c>
    </row>
    <row r="21" spans="2:15" s="3" customFormat="1" x14ac:dyDescent="0.25">
      <c r="B21" s="123"/>
      <c r="C21" s="73"/>
      <c r="D21" s="38"/>
      <c r="E21" s="71"/>
      <c r="F21" s="4"/>
      <c r="G21" s="2"/>
      <c r="I21" s="2"/>
      <c r="J21" s="2"/>
      <c r="K21" s="2"/>
      <c r="L21" s="2" t="s">
        <v>38</v>
      </c>
      <c r="M21" s="2" t="s">
        <v>39</v>
      </c>
    </row>
    <row r="22" spans="2:15" s="3" customFormat="1" x14ac:dyDescent="0.25">
      <c r="B22" s="123"/>
      <c r="C22" s="125" t="s">
        <v>209</v>
      </c>
      <c r="D22" s="38"/>
      <c r="E22" s="71"/>
      <c r="F22" s="4"/>
      <c r="G22" s="2"/>
      <c r="I22" s="2"/>
      <c r="J22" s="2"/>
      <c r="K22" s="2"/>
      <c r="L22" s="2" t="s">
        <v>40</v>
      </c>
      <c r="M22" s="2" t="s">
        <v>41</v>
      </c>
    </row>
    <row r="23" spans="2:15" s="3" customFormat="1" ht="14.4" thickBot="1" x14ac:dyDescent="0.3">
      <c r="B23" s="123"/>
      <c r="C23" s="126" t="s">
        <v>212</v>
      </c>
      <c r="D23" s="38"/>
      <c r="E23" s="36"/>
      <c r="G23" s="4" t="s">
        <v>42</v>
      </c>
      <c r="H23" s="2"/>
      <c r="I23" s="2"/>
      <c r="K23" s="2"/>
      <c r="L23" s="2"/>
      <c r="M23" s="2"/>
      <c r="N23" s="2" t="s">
        <v>43</v>
      </c>
      <c r="O23" s="2" t="s">
        <v>44</v>
      </c>
    </row>
    <row r="24" spans="2:15" s="3" customFormat="1" x14ac:dyDescent="0.25">
      <c r="B24" s="620" t="s">
        <v>211</v>
      </c>
      <c r="C24" s="621"/>
      <c r="D24" s="618" t="s">
        <v>829</v>
      </c>
      <c r="E24" s="36"/>
      <c r="G24" s="4"/>
      <c r="H24" s="2"/>
      <c r="I24" s="2"/>
      <c r="K24" s="2"/>
      <c r="L24" s="2"/>
      <c r="M24" s="2"/>
      <c r="N24" s="2"/>
      <c r="O24" s="2"/>
    </row>
    <row r="25" spans="2:15" s="3" customFormat="1" ht="4.5" customHeight="1" x14ac:dyDescent="0.25">
      <c r="B25" s="620"/>
      <c r="C25" s="621"/>
      <c r="D25" s="619"/>
      <c r="E25" s="36"/>
      <c r="G25" s="4"/>
      <c r="H25" s="2"/>
      <c r="I25" s="2"/>
      <c r="K25" s="2"/>
      <c r="L25" s="2"/>
      <c r="M25" s="2"/>
      <c r="N25" s="2"/>
      <c r="O25" s="2"/>
    </row>
    <row r="26" spans="2:15" s="3" customFormat="1" ht="27.75" customHeight="1" x14ac:dyDescent="0.25">
      <c r="B26" s="620" t="s">
        <v>269</v>
      </c>
      <c r="C26" s="621"/>
      <c r="D26" s="353">
        <v>43115</v>
      </c>
      <c r="E26" s="36"/>
      <c r="F26" s="2"/>
      <c r="G26" s="2"/>
      <c r="H26" s="2"/>
      <c r="J26" s="2"/>
      <c r="K26" s="2"/>
      <c r="L26" s="2"/>
      <c r="M26" s="2" t="s">
        <v>45</v>
      </c>
      <c r="N26" s="2" t="s">
        <v>46</v>
      </c>
    </row>
    <row r="27" spans="2:15" s="3" customFormat="1" ht="32.25" customHeight="1" x14ac:dyDescent="0.25">
      <c r="B27" s="620" t="s">
        <v>213</v>
      </c>
      <c r="C27" s="621"/>
      <c r="D27" s="353">
        <v>43313</v>
      </c>
      <c r="E27" s="36"/>
      <c r="F27" s="2"/>
      <c r="G27" s="2"/>
      <c r="H27" s="2"/>
      <c r="J27" s="2"/>
      <c r="K27" s="2"/>
      <c r="L27" s="2"/>
      <c r="M27" s="2" t="s">
        <v>47</v>
      </c>
      <c r="N27" s="2" t="s">
        <v>48</v>
      </c>
    </row>
    <row r="28" spans="2:15" s="3" customFormat="1" ht="28.5" customHeight="1" x14ac:dyDescent="0.25">
      <c r="B28" s="620" t="s">
        <v>268</v>
      </c>
      <c r="C28" s="621"/>
      <c r="D28" s="363" t="s">
        <v>841</v>
      </c>
      <c r="E28" s="75"/>
      <c r="F28" s="2"/>
      <c r="G28" s="2"/>
      <c r="H28" s="2"/>
      <c r="I28" s="2"/>
      <c r="J28" s="2"/>
      <c r="K28" s="2"/>
      <c r="L28" s="2"/>
      <c r="M28" s="2"/>
      <c r="N28" s="2"/>
    </row>
    <row r="29" spans="2:15" s="3" customFormat="1" x14ac:dyDescent="0.25">
      <c r="B29" s="123"/>
      <c r="C29" s="74" t="s">
        <v>271</v>
      </c>
      <c r="D29" s="364">
        <v>44895</v>
      </c>
      <c r="E29" s="36"/>
      <c r="F29" s="2"/>
      <c r="G29" s="2"/>
      <c r="H29" s="2"/>
      <c r="I29" s="2"/>
      <c r="J29" s="2"/>
      <c r="K29" s="2"/>
      <c r="L29" s="2"/>
      <c r="M29" s="2"/>
      <c r="N29" s="2"/>
    </row>
    <row r="30" spans="2:15" s="3" customFormat="1" x14ac:dyDescent="0.25">
      <c r="B30" s="123"/>
      <c r="C30" s="78"/>
      <c r="D30" s="76"/>
      <c r="E30" s="36"/>
      <c r="F30" s="2"/>
      <c r="G30" s="2"/>
      <c r="H30" s="2"/>
      <c r="I30" s="2"/>
      <c r="J30" s="2"/>
      <c r="K30" s="2"/>
      <c r="L30" s="2"/>
      <c r="M30" s="2"/>
      <c r="N30" s="2"/>
    </row>
    <row r="31" spans="2:15" s="3" customFormat="1" ht="14.4" thickBot="1" x14ac:dyDescent="0.3">
      <c r="B31" s="123"/>
      <c r="C31" s="78"/>
      <c r="D31" s="77" t="s">
        <v>49</v>
      </c>
      <c r="E31" s="36"/>
      <c r="G31" s="4" t="s">
        <v>50</v>
      </c>
      <c r="H31" s="2"/>
      <c r="I31" s="2"/>
      <c r="J31" s="2"/>
      <c r="K31" s="2"/>
      <c r="L31" s="2"/>
      <c r="M31" s="2"/>
      <c r="N31" s="2"/>
      <c r="O31" s="2"/>
    </row>
    <row r="32" spans="2:15" s="3" customFormat="1" ht="408.9" customHeight="1" x14ac:dyDescent="0.25">
      <c r="B32" s="123"/>
      <c r="C32" s="78"/>
      <c r="D32" s="366" t="s">
        <v>820</v>
      </c>
      <c r="E32" s="36"/>
      <c r="F32" s="5"/>
      <c r="G32" s="4" t="s">
        <v>51</v>
      </c>
      <c r="H32" s="2"/>
      <c r="I32" s="2"/>
      <c r="J32" s="2"/>
      <c r="K32" s="2"/>
      <c r="L32" s="2"/>
      <c r="M32" s="2"/>
      <c r="N32" s="2"/>
      <c r="O32" s="2"/>
    </row>
    <row r="33" spans="2:15" s="3" customFormat="1" ht="394.5" customHeight="1" thickBot="1" x14ac:dyDescent="0.3">
      <c r="B33" s="123"/>
      <c r="C33" s="78"/>
      <c r="D33" s="365" t="s">
        <v>821</v>
      </c>
      <c r="E33" s="36"/>
      <c r="F33" s="5"/>
      <c r="G33" s="4"/>
      <c r="H33" s="2"/>
      <c r="I33" s="2"/>
      <c r="J33" s="2"/>
      <c r="K33" s="2"/>
      <c r="L33" s="2"/>
      <c r="M33" s="2"/>
      <c r="N33" s="2"/>
      <c r="O33" s="2"/>
    </row>
    <row r="34" spans="2:15" s="3" customFormat="1" ht="32.25" customHeight="1" thickBot="1" x14ac:dyDescent="0.3">
      <c r="B34" s="620" t="s">
        <v>52</v>
      </c>
      <c r="C34" s="622"/>
      <c r="D34" s="38"/>
      <c r="E34" s="36"/>
      <c r="G34" s="4" t="s">
        <v>53</v>
      </c>
      <c r="H34" s="2"/>
      <c r="I34" s="2"/>
      <c r="J34" s="2"/>
      <c r="K34" s="2"/>
      <c r="L34" s="2"/>
      <c r="M34" s="2"/>
      <c r="N34" s="2"/>
      <c r="O34" s="2"/>
    </row>
    <row r="35" spans="2:15" s="3" customFormat="1" ht="17.25" customHeight="1" thickBot="1" x14ac:dyDescent="0.3">
      <c r="B35" s="123"/>
      <c r="C35" s="78"/>
      <c r="D35" s="354" t="s">
        <v>830</v>
      </c>
      <c r="E35" s="36"/>
      <c r="G35" s="4" t="s">
        <v>54</v>
      </c>
      <c r="H35" s="2"/>
      <c r="I35" s="2"/>
      <c r="J35" s="2"/>
      <c r="K35" s="2"/>
      <c r="L35" s="2"/>
      <c r="M35" s="2"/>
      <c r="N35" s="2"/>
      <c r="O35" s="2"/>
    </row>
    <row r="36" spans="2:15" s="3" customFormat="1" x14ac:dyDescent="0.25">
      <c r="B36" s="123"/>
      <c r="C36" s="78"/>
      <c r="D36" s="38"/>
      <c r="E36" s="36"/>
      <c r="F36" s="5"/>
      <c r="G36" s="4" t="s">
        <v>55</v>
      </c>
      <c r="H36" s="2"/>
      <c r="I36" s="2"/>
      <c r="J36" s="2"/>
      <c r="K36" s="2"/>
      <c r="L36" s="2"/>
      <c r="M36" s="2"/>
      <c r="N36" s="2"/>
      <c r="O36" s="2"/>
    </row>
    <row r="37" spans="2:15" s="3" customFormat="1" x14ac:dyDescent="0.25">
      <c r="B37" s="123"/>
      <c r="C37" s="127" t="s">
        <v>56</v>
      </c>
      <c r="D37" s="38"/>
      <c r="E37" s="36"/>
      <c r="G37" s="4" t="s">
        <v>57</v>
      </c>
      <c r="H37" s="2"/>
      <c r="I37" s="2"/>
      <c r="J37" s="2"/>
      <c r="K37" s="2"/>
      <c r="L37" s="2"/>
      <c r="M37" s="2"/>
      <c r="N37" s="2"/>
      <c r="O37" s="2"/>
    </row>
    <row r="38" spans="2:15" s="3" customFormat="1" ht="31.5" customHeight="1" thickBot="1" x14ac:dyDescent="0.3">
      <c r="B38" s="620" t="s">
        <v>58</v>
      </c>
      <c r="C38" s="622"/>
      <c r="D38" s="38"/>
      <c r="E38" s="36"/>
      <c r="G38" s="4" t="s">
        <v>59</v>
      </c>
      <c r="H38" s="2"/>
      <c r="I38" s="2"/>
      <c r="J38" s="2"/>
      <c r="K38" s="2"/>
      <c r="L38" s="2"/>
      <c r="M38" s="2"/>
      <c r="N38" s="2"/>
      <c r="O38" s="2"/>
    </row>
    <row r="39" spans="2:15" s="3" customFormat="1" x14ac:dyDescent="0.25">
      <c r="B39" s="123"/>
      <c r="C39" s="78" t="s">
        <v>60</v>
      </c>
      <c r="D39" s="15" t="s">
        <v>940</v>
      </c>
      <c r="E39" s="36"/>
      <c r="G39" s="4" t="s">
        <v>61</v>
      </c>
      <c r="H39" s="2"/>
      <c r="I39" s="2"/>
      <c r="J39" s="2"/>
      <c r="K39" s="2"/>
      <c r="L39" s="2"/>
      <c r="M39" s="2"/>
      <c r="N39" s="2"/>
      <c r="O39" s="2"/>
    </row>
    <row r="40" spans="2:15" s="3" customFormat="1" ht="14.4" x14ac:dyDescent="0.3">
      <c r="B40" s="123"/>
      <c r="C40" s="78" t="s">
        <v>62</v>
      </c>
      <c r="D40" s="355" t="s">
        <v>832</v>
      </c>
      <c r="E40" s="36"/>
      <c r="G40" s="4" t="s">
        <v>63</v>
      </c>
      <c r="H40" s="2"/>
      <c r="I40" s="2"/>
      <c r="J40" s="2"/>
      <c r="K40" s="2"/>
      <c r="L40" s="2"/>
      <c r="M40" s="2"/>
      <c r="N40" s="2"/>
      <c r="O40" s="2"/>
    </row>
    <row r="41" spans="2:15" s="3" customFormat="1" ht="14.4" thickBot="1" x14ac:dyDescent="0.3">
      <c r="B41" s="123"/>
      <c r="C41" s="78" t="s">
        <v>64</v>
      </c>
      <c r="D41" s="367"/>
      <c r="E41" s="36"/>
      <c r="G41" s="4" t="s">
        <v>65</v>
      </c>
      <c r="H41" s="2"/>
      <c r="I41" s="2"/>
      <c r="J41" s="2"/>
      <c r="K41" s="2"/>
      <c r="L41" s="2"/>
      <c r="M41" s="2"/>
      <c r="N41" s="2"/>
      <c r="O41" s="2"/>
    </row>
    <row r="42" spans="2:15" s="3" customFormat="1" ht="15" customHeight="1" thickBot="1" x14ac:dyDescent="0.3">
      <c r="B42" s="123"/>
      <c r="C42" s="74" t="s">
        <v>208</v>
      </c>
      <c r="D42" s="38"/>
      <c r="E42" s="36"/>
      <c r="G42" s="4" t="s">
        <v>66</v>
      </c>
      <c r="H42" s="2"/>
      <c r="I42" s="2"/>
      <c r="J42" s="2"/>
      <c r="K42" s="2"/>
      <c r="L42" s="2"/>
      <c r="M42" s="2"/>
      <c r="N42" s="2"/>
      <c r="O42" s="2"/>
    </row>
    <row r="43" spans="2:15" s="3" customFormat="1" x14ac:dyDescent="0.25">
      <c r="B43" s="123"/>
      <c r="C43" s="78" t="s">
        <v>60</v>
      </c>
      <c r="D43" s="15" t="s">
        <v>938</v>
      </c>
      <c r="E43" s="36"/>
      <c r="G43" s="4" t="s">
        <v>67</v>
      </c>
      <c r="H43" s="2"/>
      <c r="I43" s="2"/>
      <c r="J43" s="2"/>
      <c r="K43" s="2"/>
      <c r="L43" s="2"/>
      <c r="M43" s="2"/>
      <c r="N43" s="2"/>
      <c r="O43" s="2"/>
    </row>
    <row r="44" spans="2:15" s="3" customFormat="1" ht="14.4" x14ac:dyDescent="0.3">
      <c r="B44" s="123"/>
      <c r="C44" s="78" t="s">
        <v>62</v>
      </c>
      <c r="D44" s="355" t="s">
        <v>831</v>
      </c>
      <c r="E44" s="36"/>
      <c r="G44" s="4" t="s">
        <v>68</v>
      </c>
      <c r="H44" s="2"/>
      <c r="I44" s="2"/>
      <c r="J44" s="2"/>
      <c r="K44" s="2"/>
      <c r="L44" s="2"/>
      <c r="M44" s="2"/>
      <c r="N44" s="2"/>
      <c r="O44" s="2"/>
    </row>
    <row r="45" spans="2:15" s="3" customFormat="1" ht="14.4" thickBot="1" x14ac:dyDescent="0.3">
      <c r="B45" s="123"/>
      <c r="C45" s="78" t="s">
        <v>64</v>
      </c>
      <c r="D45" s="16"/>
      <c r="E45" s="36"/>
      <c r="G45" s="4" t="s">
        <v>69</v>
      </c>
      <c r="H45" s="2"/>
      <c r="I45" s="2"/>
      <c r="J45" s="2"/>
      <c r="K45" s="2"/>
      <c r="L45" s="2"/>
      <c r="M45" s="2"/>
      <c r="N45" s="2"/>
      <c r="O45" s="2"/>
    </row>
    <row r="46" spans="2:15" s="3" customFormat="1" ht="14.4" thickBot="1" x14ac:dyDescent="0.3">
      <c r="B46" s="123"/>
      <c r="C46" s="74" t="s">
        <v>270</v>
      </c>
      <c r="D46" s="38"/>
      <c r="E46" s="36"/>
      <c r="G46" s="4" t="s">
        <v>70</v>
      </c>
      <c r="H46" s="2"/>
      <c r="I46" s="2"/>
      <c r="J46" s="2"/>
      <c r="K46" s="2"/>
      <c r="L46" s="2"/>
      <c r="M46" s="2"/>
      <c r="N46" s="2"/>
      <c r="O46" s="2"/>
    </row>
    <row r="47" spans="2:15" s="3" customFormat="1" x14ac:dyDescent="0.25">
      <c r="B47" s="123"/>
      <c r="C47" s="78" t="s">
        <v>60</v>
      </c>
      <c r="D47" s="15" t="s">
        <v>940</v>
      </c>
      <c r="E47" s="36"/>
      <c r="G47" s="4" t="s">
        <v>71</v>
      </c>
      <c r="H47" s="2"/>
      <c r="I47" s="2"/>
      <c r="J47" s="2"/>
      <c r="K47" s="2"/>
      <c r="L47" s="2"/>
      <c r="M47" s="2"/>
      <c r="N47" s="2"/>
      <c r="O47" s="2"/>
    </row>
    <row r="48" spans="2:15" s="3" customFormat="1" ht="14.4" x14ac:dyDescent="0.3">
      <c r="B48" s="123"/>
      <c r="C48" s="78" t="s">
        <v>62</v>
      </c>
      <c r="D48" s="355" t="s">
        <v>832</v>
      </c>
      <c r="E48" s="36"/>
      <c r="G48" s="4" t="s">
        <v>72</v>
      </c>
      <c r="H48" s="2"/>
      <c r="I48" s="2"/>
      <c r="J48" s="2"/>
      <c r="K48" s="2"/>
      <c r="L48" s="2"/>
      <c r="M48" s="2"/>
      <c r="N48" s="2"/>
      <c r="O48" s="2"/>
    </row>
    <row r="49" spans="1:7" ht="14.4" thickBot="1" x14ac:dyDescent="0.3">
      <c r="A49" s="3"/>
      <c r="B49" s="123"/>
      <c r="C49" s="78" t="s">
        <v>64</v>
      </c>
      <c r="D49" s="16"/>
      <c r="E49" s="36"/>
      <c r="G49" s="4" t="s">
        <v>73</v>
      </c>
    </row>
    <row r="50" spans="1:7" ht="14.4" thickBot="1" x14ac:dyDescent="0.3">
      <c r="B50" s="123"/>
      <c r="C50" s="74" t="s">
        <v>207</v>
      </c>
      <c r="D50" s="38"/>
      <c r="E50" s="36"/>
      <c r="G50" s="4" t="s">
        <v>74</v>
      </c>
    </row>
    <row r="51" spans="1:7" x14ac:dyDescent="0.25">
      <c r="B51" s="123"/>
      <c r="C51" s="78" t="s">
        <v>60</v>
      </c>
      <c r="D51" s="15" t="s">
        <v>939</v>
      </c>
      <c r="E51" s="36"/>
      <c r="G51" s="4" t="s">
        <v>75</v>
      </c>
    </row>
    <row r="52" spans="1:7" ht="14.4" x14ac:dyDescent="0.3">
      <c r="B52" s="123"/>
      <c r="C52" s="78" t="s">
        <v>62</v>
      </c>
      <c r="D52" s="368" t="s">
        <v>842</v>
      </c>
      <c r="E52" s="36"/>
      <c r="G52" s="4" t="s">
        <v>76</v>
      </c>
    </row>
    <row r="53" spans="1:7" ht="14.4" thickBot="1" x14ac:dyDescent="0.3">
      <c r="B53" s="123"/>
      <c r="C53" s="78" t="s">
        <v>64</v>
      </c>
      <c r="D53" s="16"/>
      <c r="E53" s="36"/>
      <c r="G53" s="4" t="s">
        <v>77</v>
      </c>
    </row>
    <row r="54" spans="1:7" ht="14.4" thickBot="1" x14ac:dyDescent="0.3">
      <c r="B54" s="123"/>
      <c r="C54" s="74" t="s">
        <v>207</v>
      </c>
      <c r="D54" s="38"/>
      <c r="E54" s="36"/>
      <c r="G54" s="4" t="s">
        <v>78</v>
      </c>
    </row>
    <row r="55" spans="1:7" x14ac:dyDescent="0.25">
      <c r="B55" s="123"/>
      <c r="C55" s="78" t="s">
        <v>60</v>
      </c>
      <c r="D55" s="15"/>
      <c r="E55" s="36"/>
      <c r="G55" s="4" t="s">
        <v>79</v>
      </c>
    </row>
    <row r="56" spans="1:7" x14ac:dyDescent="0.25">
      <c r="B56" s="123"/>
      <c r="C56" s="78" t="s">
        <v>62</v>
      </c>
      <c r="D56" s="14"/>
      <c r="E56" s="36"/>
      <c r="G56" s="4" t="s">
        <v>80</v>
      </c>
    </row>
    <row r="57" spans="1:7" ht="14.4" thickBot="1" x14ac:dyDescent="0.3">
      <c r="B57" s="123"/>
      <c r="C57" s="78" t="s">
        <v>64</v>
      </c>
      <c r="D57" s="16"/>
      <c r="E57" s="36"/>
      <c r="G57" s="4" t="s">
        <v>81</v>
      </c>
    </row>
    <row r="58" spans="1:7" ht="14.4" thickBot="1" x14ac:dyDescent="0.3">
      <c r="B58" s="123"/>
      <c r="C58" s="74" t="s">
        <v>207</v>
      </c>
      <c r="D58" s="38"/>
      <c r="E58" s="36"/>
      <c r="G58" s="4" t="s">
        <v>82</v>
      </c>
    </row>
    <row r="59" spans="1:7" x14ac:dyDescent="0.25">
      <c r="B59" s="123"/>
      <c r="C59" s="78" t="s">
        <v>60</v>
      </c>
      <c r="D59" s="15"/>
      <c r="E59" s="36"/>
      <c r="G59" s="4" t="s">
        <v>83</v>
      </c>
    </row>
    <row r="60" spans="1:7" x14ac:dyDescent="0.25">
      <c r="B60" s="123"/>
      <c r="C60" s="78" t="s">
        <v>62</v>
      </c>
      <c r="D60" s="14"/>
      <c r="E60" s="36"/>
      <c r="G60" s="4" t="s">
        <v>84</v>
      </c>
    </row>
    <row r="61" spans="1:7" ht="14.4" thickBot="1" x14ac:dyDescent="0.3">
      <c r="B61" s="123"/>
      <c r="C61" s="78" t="s">
        <v>64</v>
      </c>
      <c r="D61" s="16"/>
      <c r="E61" s="36"/>
      <c r="G61" s="4" t="s">
        <v>85</v>
      </c>
    </row>
    <row r="62" spans="1:7" ht="14.4" thickBot="1" x14ac:dyDescent="0.3">
      <c r="B62" s="128"/>
      <c r="C62" s="129"/>
      <c r="D62" s="79"/>
      <c r="E62" s="48"/>
      <c r="G62" s="4" t="s">
        <v>86</v>
      </c>
    </row>
    <row r="63" spans="1:7" x14ac:dyDescent="0.25">
      <c r="G63" s="4" t="s">
        <v>87</v>
      </c>
    </row>
    <row r="64" spans="1:7" x14ac:dyDescent="0.25">
      <c r="G64" s="4" t="s">
        <v>88</v>
      </c>
    </row>
    <row r="65" spans="7:7" x14ac:dyDescent="0.25">
      <c r="G65" s="4" t="s">
        <v>89</v>
      </c>
    </row>
    <row r="66" spans="7:7" x14ac:dyDescent="0.25">
      <c r="G66" s="4" t="s">
        <v>90</v>
      </c>
    </row>
    <row r="67" spans="7:7" x14ac:dyDescent="0.25">
      <c r="G67" s="4" t="s">
        <v>91</v>
      </c>
    </row>
    <row r="68" spans="7:7" x14ac:dyDescent="0.25">
      <c r="G68" s="4" t="s">
        <v>92</v>
      </c>
    </row>
    <row r="69" spans="7:7" x14ac:dyDescent="0.25">
      <c r="G69" s="4" t="s">
        <v>93</v>
      </c>
    </row>
    <row r="70" spans="7:7" x14ac:dyDescent="0.25">
      <c r="G70" s="4" t="s">
        <v>94</v>
      </c>
    </row>
    <row r="71" spans="7:7" x14ac:dyDescent="0.25">
      <c r="G71" s="4" t="s">
        <v>95</v>
      </c>
    </row>
    <row r="72" spans="7:7" x14ac:dyDescent="0.25">
      <c r="G72" s="4" t="s">
        <v>96</v>
      </c>
    </row>
    <row r="73" spans="7:7" x14ac:dyDescent="0.25">
      <c r="G73" s="4" t="s">
        <v>97</v>
      </c>
    </row>
    <row r="74" spans="7:7" x14ac:dyDescent="0.25">
      <c r="G74" s="4" t="s">
        <v>98</v>
      </c>
    </row>
    <row r="75" spans="7:7" x14ac:dyDescent="0.25">
      <c r="G75" s="4" t="s">
        <v>99</v>
      </c>
    </row>
    <row r="76" spans="7:7" x14ac:dyDescent="0.25">
      <c r="G76" s="4" t="s">
        <v>100</v>
      </c>
    </row>
    <row r="77" spans="7:7" x14ac:dyDescent="0.25">
      <c r="G77" s="4" t="s">
        <v>101</v>
      </c>
    </row>
    <row r="78" spans="7:7" x14ac:dyDescent="0.25">
      <c r="G78" s="4" t="s">
        <v>102</v>
      </c>
    </row>
    <row r="79" spans="7:7" x14ac:dyDescent="0.25">
      <c r="G79" s="4" t="s">
        <v>103</v>
      </c>
    </row>
    <row r="80" spans="7:7" x14ac:dyDescent="0.25">
      <c r="G80" s="4" t="s">
        <v>104</v>
      </c>
    </row>
    <row r="81" spans="7:7" x14ac:dyDescent="0.25">
      <c r="G81" s="4" t="s">
        <v>105</v>
      </c>
    </row>
    <row r="82" spans="7:7" x14ac:dyDescent="0.25">
      <c r="G82" s="4" t="s">
        <v>106</v>
      </c>
    </row>
    <row r="83" spans="7:7" x14ac:dyDescent="0.25">
      <c r="G83" s="4" t="s">
        <v>107</v>
      </c>
    </row>
    <row r="84" spans="7:7" x14ac:dyDescent="0.25">
      <c r="G84" s="4" t="s">
        <v>108</v>
      </c>
    </row>
    <row r="85" spans="7:7" x14ac:dyDescent="0.25">
      <c r="G85" s="4" t="s">
        <v>109</v>
      </c>
    </row>
    <row r="86" spans="7:7" x14ac:dyDescent="0.25">
      <c r="G86" s="4" t="s">
        <v>110</v>
      </c>
    </row>
    <row r="87" spans="7:7" x14ac:dyDescent="0.25">
      <c r="G87" s="4" t="s">
        <v>111</v>
      </c>
    </row>
    <row r="88" spans="7:7" x14ac:dyDescent="0.25">
      <c r="G88" s="4" t="s">
        <v>112</v>
      </c>
    </row>
    <row r="89" spans="7:7" x14ac:dyDescent="0.25">
      <c r="G89" s="4" t="s">
        <v>113</v>
      </c>
    </row>
    <row r="90" spans="7:7" x14ac:dyDescent="0.25">
      <c r="G90" s="4" t="s">
        <v>114</v>
      </c>
    </row>
    <row r="91" spans="7:7" x14ac:dyDescent="0.25">
      <c r="G91" s="4" t="s">
        <v>115</v>
      </c>
    </row>
    <row r="92" spans="7:7" x14ac:dyDescent="0.25">
      <c r="G92" s="4" t="s">
        <v>116</v>
      </c>
    </row>
    <row r="93" spans="7:7" x14ac:dyDescent="0.25">
      <c r="G93" s="4" t="s">
        <v>117</v>
      </c>
    </row>
    <row r="94" spans="7:7" x14ac:dyDescent="0.25">
      <c r="G94" s="4" t="s">
        <v>118</v>
      </c>
    </row>
    <row r="95" spans="7:7" x14ac:dyDescent="0.25">
      <c r="G95" s="4" t="s">
        <v>119</v>
      </c>
    </row>
    <row r="96" spans="7:7" x14ac:dyDescent="0.25">
      <c r="G96" s="4" t="s">
        <v>120</v>
      </c>
    </row>
    <row r="97" spans="7:7" x14ac:dyDescent="0.25">
      <c r="G97" s="4" t="s">
        <v>121</v>
      </c>
    </row>
    <row r="98" spans="7:7" x14ac:dyDescent="0.25">
      <c r="G98" s="4" t="s">
        <v>122</v>
      </c>
    </row>
    <row r="99" spans="7:7" x14ac:dyDescent="0.25">
      <c r="G99" s="4" t="s">
        <v>123</v>
      </c>
    </row>
    <row r="100" spans="7:7" x14ac:dyDescent="0.25">
      <c r="G100" s="4" t="s">
        <v>124</v>
      </c>
    </row>
    <row r="101" spans="7:7" x14ac:dyDescent="0.25">
      <c r="G101" s="4" t="s">
        <v>125</v>
      </c>
    </row>
    <row r="102" spans="7:7" x14ac:dyDescent="0.25">
      <c r="G102" s="4" t="s">
        <v>126</v>
      </c>
    </row>
    <row r="103" spans="7:7" x14ac:dyDescent="0.25">
      <c r="G103" s="4" t="s">
        <v>127</v>
      </c>
    </row>
    <row r="104" spans="7:7" x14ac:dyDescent="0.25">
      <c r="G104" s="4" t="s">
        <v>128</v>
      </c>
    </row>
    <row r="105" spans="7:7" x14ac:dyDescent="0.25">
      <c r="G105" s="4" t="s">
        <v>129</v>
      </c>
    </row>
    <row r="106" spans="7:7" x14ac:dyDescent="0.25">
      <c r="G106" s="4" t="s">
        <v>130</v>
      </c>
    </row>
    <row r="107" spans="7:7" x14ac:dyDescent="0.25">
      <c r="G107" s="4" t="s">
        <v>131</v>
      </c>
    </row>
    <row r="108" spans="7:7" x14ac:dyDescent="0.25">
      <c r="G108" s="4" t="s">
        <v>132</v>
      </c>
    </row>
    <row r="109" spans="7:7" x14ac:dyDescent="0.25">
      <c r="G109" s="4" t="s">
        <v>133</v>
      </c>
    </row>
    <row r="110" spans="7:7" x14ac:dyDescent="0.25">
      <c r="G110" s="4" t="s">
        <v>134</v>
      </c>
    </row>
    <row r="111" spans="7:7" x14ac:dyDescent="0.25">
      <c r="G111" s="4" t="s">
        <v>135</v>
      </c>
    </row>
    <row r="112" spans="7:7" x14ac:dyDescent="0.25">
      <c r="G112" s="4" t="s">
        <v>136</v>
      </c>
    </row>
    <row r="113" spans="7:7" x14ac:dyDescent="0.25">
      <c r="G113" s="4" t="s">
        <v>137</v>
      </c>
    </row>
    <row r="114" spans="7:7" x14ac:dyDescent="0.25">
      <c r="G114" s="4" t="s">
        <v>138</v>
      </c>
    </row>
    <row r="115" spans="7:7" x14ac:dyDescent="0.25">
      <c r="G115" s="4" t="s">
        <v>139</v>
      </c>
    </row>
    <row r="116" spans="7:7" x14ac:dyDescent="0.25">
      <c r="G116" s="4" t="s">
        <v>140</v>
      </c>
    </row>
    <row r="117" spans="7:7" x14ac:dyDescent="0.25">
      <c r="G117" s="4" t="s">
        <v>141</v>
      </c>
    </row>
    <row r="118" spans="7:7" x14ac:dyDescent="0.25">
      <c r="G118" s="4" t="s">
        <v>142</v>
      </c>
    </row>
    <row r="119" spans="7:7" x14ac:dyDescent="0.25">
      <c r="G119" s="4" t="s">
        <v>143</v>
      </c>
    </row>
    <row r="120" spans="7:7" x14ac:dyDescent="0.25">
      <c r="G120" s="4" t="s">
        <v>144</v>
      </c>
    </row>
    <row r="121" spans="7:7" x14ac:dyDescent="0.25">
      <c r="G121" s="4" t="s">
        <v>145</v>
      </c>
    </row>
    <row r="122" spans="7:7" x14ac:dyDescent="0.25">
      <c r="G122" s="4" t="s">
        <v>146</v>
      </c>
    </row>
    <row r="123" spans="7:7" x14ac:dyDescent="0.25">
      <c r="G123" s="4" t="s">
        <v>147</v>
      </c>
    </row>
    <row r="124" spans="7:7" x14ac:dyDescent="0.25">
      <c r="G124" s="4" t="s">
        <v>148</v>
      </c>
    </row>
    <row r="125" spans="7:7" x14ac:dyDescent="0.25">
      <c r="G125" s="4" t="s">
        <v>149</v>
      </c>
    </row>
    <row r="126" spans="7:7" x14ac:dyDescent="0.25">
      <c r="G126" s="4" t="s">
        <v>150</v>
      </c>
    </row>
    <row r="127" spans="7:7" x14ac:dyDescent="0.25">
      <c r="G127" s="4" t="s">
        <v>151</v>
      </c>
    </row>
    <row r="128" spans="7:7" x14ac:dyDescent="0.25">
      <c r="G128" s="4" t="s">
        <v>152</v>
      </c>
    </row>
    <row r="129" spans="7:7" x14ac:dyDescent="0.25">
      <c r="G129" s="4" t="s">
        <v>153</v>
      </c>
    </row>
    <row r="130" spans="7:7" x14ac:dyDescent="0.25">
      <c r="G130" s="4" t="s">
        <v>154</v>
      </c>
    </row>
    <row r="131" spans="7:7" x14ac:dyDescent="0.25">
      <c r="G131" s="4" t="s">
        <v>155</v>
      </c>
    </row>
    <row r="132" spans="7:7" x14ac:dyDescent="0.25">
      <c r="G132" s="4" t="s">
        <v>156</v>
      </c>
    </row>
    <row r="133" spans="7:7" x14ac:dyDescent="0.25">
      <c r="G133" s="4" t="s">
        <v>157</v>
      </c>
    </row>
    <row r="134" spans="7:7" x14ac:dyDescent="0.25">
      <c r="G134" s="4" t="s">
        <v>158</v>
      </c>
    </row>
    <row r="135" spans="7:7" x14ac:dyDescent="0.25">
      <c r="G135" s="4" t="s">
        <v>159</v>
      </c>
    </row>
    <row r="136" spans="7:7" x14ac:dyDescent="0.25">
      <c r="G136" s="4" t="s">
        <v>160</v>
      </c>
    </row>
    <row r="137" spans="7:7" x14ac:dyDescent="0.25">
      <c r="G137" s="4" t="s">
        <v>161</v>
      </c>
    </row>
    <row r="138" spans="7:7" x14ac:dyDescent="0.25">
      <c r="G138" s="4" t="s">
        <v>162</v>
      </c>
    </row>
    <row r="139" spans="7:7" x14ac:dyDescent="0.25">
      <c r="G139" s="4" t="s">
        <v>163</v>
      </c>
    </row>
    <row r="140" spans="7:7" x14ac:dyDescent="0.25">
      <c r="G140" s="4" t="s">
        <v>164</v>
      </c>
    </row>
    <row r="141" spans="7:7" x14ac:dyDescent="0.25">
      <c r="G141" s="4" t="s">
        <v>165</v>
      </c>
    </row>
    <row r="142" spans="7:7" x14ac:dyDescent="0.25">
      <c r="G142" s="4" t="s">
        <v>166</v>
      </c>
    </row>
    <row r="143" spans="7:7" x14ac:dyDescent="0.25">
      <c r="G143" s="4" t="s">
        <v>167</v>
      </c>
    </row>
    <row r="144" spans="7:7" x14ac:dyDescent="0.25">
      <c r="G144" s="4" t="s">
        <v>168</v>
      </c>
    </row>
    <row r="145" spans="7:7" x14ac:dyDescent="0.25">
      <c r="G145" s="4" t="s">
        <v>169</v>
      </c>
    </row>
    <row r="146" spans="7:7" x14ac:dyDescent="0.25">
      <c r="G146" s="4" t="s">
        <v>170</v>
      </c>
    </row>
    <row r="147" spans="7:7" x14ac:dyDescent="0.25">
      <c r="G147" s="4" t="s">
        <v>171</v>
      </c>
    </row>
    <row r="148" spans="7:7" x14ac:dyDescent="0.25">
      <c r="G148" s="4" t="s">
        <v>172</v>
      </c>
    </row>
    <row r="149" spans="7:7" x14ac:dyDescent="0.25">
      <c r="G149" s="4" t="s">
        <v>173</v>
      </c>
    </row>
    <row r="150" spans="7:7" x14ac:dyDescent="0.25">
      <c r="G150" s="4" t="s">
        <v>174</v>
      </c>
    </row>
    <row r="151" spans="7:7" x14ac:dyDescent="0.25">
      <c r="G151" s="4" t="s">
        <v>175</v>
      </c>
    </row>
    <row r="152" spans="7:7" x14ac:dyDescent="0.25">
      <c r="G152" s="4" t="s">
        <v>176</v>
      </c>
    </row>
    <row r="153" spans="7:7" x14ac:dyDescent="0.25">
      <c r="G153" s="4" t="s">
        <v>177</v>
      </c>
    </row>
    <row r="154" spans="7:7" x14ac:dyDescent="0.25">
      <c r="G154" s="4" t="s">
        <v>178</v>
      </c>
    </row>
    <row r="155" spans="7:7" x14ac:dyDescent="0.25">
      <c r="G155" s="4" t="s">
        <v>179</v>
      </c>
    </row>
    <row r="156" spans="7:7" x14ac:dyDescent="0.25">
      <c r="G156" s="4" t="s">
        <v>180</v>
      </c>
    </row>
    <row r="157" spans="7:7" x14ac:dyDescent="0.25">
      <c r="G157" s="4" t="s">
        <v>181</v>
      </c>
    </row>
    <row r="158" spans="7:7" x14ac:dyDescent="0.25">
      <c r="G158" s="4" t="s">
        <v>182</v>
      </c>
    </row>
    <row r="159" spans="7:7" x14ac:dyDescent="0.25">
      <c r="G159" s="4" t="s">
        <v>183</v>
      </c>
    </row>
    <row r="160" spans="7:7" x14ac:dyDescent="0.25">
      <c r="G160" s="4" t="s">
        <v>184</v>
      </c>
    </row>
    <row r="161" spans="7:7" x14ac:dyDescent="0.25">
      <c r="G161" s="4" t="s">
        <v>185</v>
      </c>
    </row>
    <row r="162" spans="7:7" x14ac:dyDescent="0.25">
      <c r="G162" s="4" t="s">
        <v>186</v>
      </c>
    </row>
    <row r="163" spans="7:7" x14ac:dyDescent="0.25">
      <c r="G163" s="4" t="s">
        <v>187</v>
      </c>
    </row>
    <row r="164" spans="7:7" x14ac:dyDescent="0.25">
      <c r="G164" s="4" t="s">
        <v>188</v>
      </c>
    </row>
    <row r="165" spans="7:7" x14ac:dyDescent="0.25">
      <c r="G165" s="4" t="s">
        <v>189</v>
      </c>
    </row>
    <row r="166" spans="7:7" x14ac:dyDescent="0.25">
      <c r="G166" s="4" t="s">
        <v>190</v>
      </c>
    </row>
    <row r="167" spans="7:7" x14ac:dyDescent="0.25">
      <c r="G167" s="4" t="s">
        <v>191</v>
      </c>
    </row>
    <row r="168" spans="7:7" x14ac:dyDescent="0.25">
      <c r="G168" s="4" t="s">
        <v>192</v>
      </c>
    </row>
    <row r="169" spans="7:7" x14ac:dyDescent="0.25">
      <c r="G169" s="4" t="s">
        <v>193</v>
      </c>
    </row>
    <row r="170" spans="7:7" x14ac:dyDescent="0.25">
      <c r="G170" s="4" t="s">
        <v>194</v>
      </c>
    </row>
    <row r="171" spans="7:7" x14ac:dyDescent="0.25">
      <c r="G171" s="4" t="s">
        <v>195</v>
      </c>
    </row>
    <row r="172" spans="7:7" x14ac:dyDescent="0.25">
      <c r="G172" s="4" t="s">
        <v>196</v>
      </c>
    </row>
    <row r="173" spans="7:7" x14ac:dyDescent="0.25">
      <c r="G173" s="4" t="s">
        <v>197</v>
      </c>
    </row>
    <row r="174" spans="7:7" x14ac:dyDescent="0.25">
      <c r="G174" s="4" t="s">
        <v>198</v>
      </c>
    </row>
    <row r="175" spans="7:7" x14ac:dyDescent="0.25">
      <c r="G175" s="4" t="s">
        <v>199</v>
      </c>
    </row>
    <row r="176" spans="7:7" x14ac:dyDescent="0.25">
      <c r="G176" s="4" t="s">
        <v>200</v>
      </c>
    </row>
    <row r="177" spans="7:7" x14ac:dyDescent="0.25">
      <c r="G177" s="4" t="s">
        <v>201</v>
      </c>
    </row>
    <row r="178" spans="7:7" x14ac:dyDescent="0.25">
      <c r="G178" s="4" t="s">
        <v>202</v>
      </c>
    </row>
    <row r="179" spans="7:7" x14ac:dyDescent="0.25">
      <c r="G179" s="4" t="s">
        <v>203</v>
      </c>
    </row>
  </sheetData>
  <customSheetViews>
    <customSheetView guid="{8F0D285A-0224-4C31-92C2-6C61BAA6C63C}" hiddenRows="1" hiddenColumns="1">
      <pageMargins left="0.7" right="0.7" top="0.75" bottom="0.75" header="0.3" footer="0.3"/>
      <pageSetup orientation="landscape"/>
    </customSheetView>
  </customSheetViews>
  <mergeCells count="9">
    <mergeCell ref="D24:D25"/>
    <mergeCell ref="B17:C17"/>
    <mergeCell ref="B28:C28"/>
    <mergeCell ref="B38:C38"/>
    <mergeCell ref="B27:C27"/>
    <mergeCell ref="B20:C20"/>
    <mergeCell ref="B24:C25"/>
    <mergeCell ref="B26:C26"/>
    <mergeCell ref="B34:C34"/>
  </mergeCells>
  <dataValidations count="5">
    <dataValidation type="list" allowBlank="1" showInputMessage="1" showErrorMessage="1" sqref="D65536" xr:uid="{00000000-0002-0000-0000-000000000000}">
      <formula1>$O$16:$O$27</formula1>
    </dataValidation>
    <dataValidation type="list" allowBlank="1" showInputMessage="1" showErrorMessage="1" sqref="IU65534" xr:uid="{00000000-0002-0000-0000-000001000000}">
      <formula1>$J$16:$J$20</formula1>
    </dataValidation>
    <dataValidation type="list" allowBlank="1" showInputMessage="1" showErrorMessage="1" sqref="D65535" xr:uid="{00000000-0002-0000-0000-000002000000}">
      <formula1>$N$16:$N$27</formula1>
    </dataValidation>
    <dataValidation type="list" allowBlank="1" showInputMessage="1" showErrorMessage="1" sqref="IU65527 D65527" xr:uid="{00000000-0002-0000-0000-000003000000}">
      <formula1>$H$16:$H$18</formula1>
    </dataValidation>
    <dataValidation type="list" allowBlank="1" showInputMessage="1" showErrorMessage="1" sqref="IU65528:IU65532 D65528:D65532" xr:uid="{00000000-0002-0000-0000-000004000000}">
      <formula1>$G$16:$G$179</formula1>
    </dataValidation>
  </dataValidations>
  <hyperlinks>
    <hyperlink ref="D35" r:id="rId1" xr:uid="{FCEC53C0-F88F-4285-8B5B-4E8CA0165FE9}"/>
    <hyperlink ref="D44" r:id="rId2" xr:uid="{904918DD-4710-4E00-9EF3-0618B9F145FA}"/>
    <hyperlink ref="D48" r:id="rId3" xr:uid="{95BDFC37-3902-4250-949F-55393002235B}"/>
    <hyperlink ref="D40" r:id="rId4" xr:uid="{538EFB02-6D1A-44B7-924E-2BFC6EB1775B}"/>
    <hyperlink ref="D52" r:id="rId5" xr:uid="{B8270494-E8AD-4E67-AD88-0F844825DFC3}"/>
  </hyperlinks>
  <pageMargins left="0.7" right="0.7" top="0.75" bottom="0.75" header="0.3" footer="0.3"/>
  <pageSetup orientation="landscape" r:id="rId6"/>
  <drawing r:id="rId7"/>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1:AI328"/>
  <sheetViews>
    <sheetView showGridLines="0" zoomScale="80" zoomScaleNormal="80" zoomScalePageLayoutView="85" workbookViewId="0">
      <selection activeCell="W22" sqref="W22"/>
    </sheetView>
  </sheetViews>
  <sheetFormatPr defaultColWidth="8.88671875" defaultRowHeight="14.4" outlineLevelRow="1" x14ac:dyDescent="0.3"/>
  <cols>
    <col min="1" max="1" width="3" style="139" customWidth="1"/>
    <col min="2" max="2" width="28.44140625" style="139" customWidth="1"/>
    <col min="3" max="3" width="50.44140625" style="139" customWidth="1"/>
    <col min="4" max="4" width="34.44140625" style="139" customWidth="1"/>
    <col min="5" max="5" width="32" style="139" customWidth="1"/>
    <col min="6" max="6" width="26.5546875" style="139" customWidth="1"/>
    <col min="7" max="7" width="26.44140625" style="139" bestFit="1" customWidth="1"/>
    <col min="8" max="8" width="30" style="139" customWidth="1"/>
    <col min="9" max="9" width="26.109375" style="139" customWidth="1"/>
    <col min="10" max="10" width="25.88671875" style="139" customWidth="1"/>
    <col min="11" max="11" width="31" style="139" bestFit="1" customWidth="1"/>
    <col min="12" max="12" width="30.44140625" style="139" hidden="1" customWidth="1"/>
    <col min="13" max="13" width="27.109375" style="139" hidden="1" customWidth="1"/>
    <col min="14" max="14" width="25" style="139" hidden="1" customWidth="1"/>
    <col min="15" max="15" width="25.88671875" style="139" hidden="1" customWidth="1"/>
    <col min="16" max="16" width="30.44140625" style="139" hidden="1" customWidth="1"/>
    <col min="17" max="17" width="27.109375" style="139" hidden="1" customWidth="1"/>
    <col min="18" max="18" width="24.44140625" style="139" hidden="1" customWidth="1"/>
    <col min="19" max="19" width="23.109375" style="139" hidden="1" customWidth="1"/>
    <col min="20" max="16384" width="8.88671875" style="139"/>
  </cols>
  <sheetData>
    <row r="1" spans="2:35" ht="15" thickBot="1" x14ac:dyDescent="0.35"/>
    <row r="2" spans="2:35" ht="25.8" x14ac:dyDescent="0.3">
      <c r="B2" s="88"/>
      <c r="C2" s="949"/>
      <c r="D2" s="949"/>
      <c r="E2" s="949"/>
      <c r="F2" s="949"/>
      <c r="G2" s="949"/>
      <c r="H2" s="82"/>
      <c r="I2" s="82"/>
      <c r="J2" s="82"/>
      <c r="K2" s="82"/>
      <c r="L2" s="82"/>
      <c r="M2" s="82"/>
      <c r="N2" s="82"/>
      <c r="O2" s="82"/>
      <c r="P2" s="82"/>
      <c r="Q2" s="82"/>
      <c r="R2" s="82"/>
      <c r="S2" s="83"/>
    </row>
    <row r="3" spans="2:35" ht="25.8" x14ac:dyDescent="0.3">
      <c r="B3" s="89"/>
      <c r="C3" s="955" t="s">
        <v>276</v>
      </c>
      <c r="D3" s="956"/>
      <c r="E3" s="956"/>
      <c r="F3" s="956"/>
      <c r="G3" s="957"/>
      <c r="H3" s="85"/>
      <c r="I3" s="85"/>
      <c r="J3" s="85"/>
      <c r="K3" s="85"/>
      <c r="L3" s="85"/>
      <c r="M3" s="85"/>
      <c r="N3" s="85"/>
      <c r="O3" s="85"/>
      <c r="P3" s="85"/>
      <c r="Q3" s="85"/>
      <c r="R3" s="85"/>
      <c r="S3" s="87"/>
    </row>
    <row r="4" spans="2:35" ht="25.8" x14ac:dyDescent="0.3">
      <c r="B4" s="89"/>
      <c r="C4" s="90"/>
      <c r="D4" s="90"/>
      <c r="E4" s="90"/>
      <c r="F4" s="90"/>
      <c r="G4" s="90"/>
      <c r="H4" s="85"/>
      <c r="I4" s="85"/>
      <c r="J4" s="85"/>
      <c r="K4" s="85"/>
      <c r="L4" s="85"/>
      <c r="M4" s="85"/>
      <c r="N4" s="85"/>
      <c r="O4" s="85"/>
      <c r="P4" s="85"/>
      <c r="Q4" s="85"/>
      <c r="R4" s="85"/>
      <c r="S4" s="87"/>
    </row>
    <row r="5" spans="2:35" ht="15" thickBot="1" x14ac:dyDescent="0.35">
      <c r="B5" s="84"/>
      <c r="C5" s="85"/>
      <c r="D5" s="85"/>
      <c r="E5" s="85"/>
      <c r="F5" s="85"/>
      <c r="G5" s="85"/>
      <c r="H5" s="85"/>
      <c r="I5" s="85"/>
      <c r="J5" s="85"/>
      <c r="K5" s="85"/>
      <c r="L5" s="85"/>
      <c r="M5" s="85"/>
      <c r="N5" s="85"/>
      <c r="O5" s="85"/>
      <c r="P5" s="85"/>
      <c r="Q5" s="85"/>
      <c r="R5" s="85"/>
      <c r="S5" s="87"/>
    </row>
    <row r="6" spans="2:35" ht="34.5" customHeight="1" thickBot="1" x14ac:dyDescent="0.4">
      <c r="B6" s="950" t="s">
        <v>589</v>
      </c>
      <c r="C6" s="951"/>
      <c r="D6" s="951"/>
      <c r="E6" s="951"/>
      <c r="F6" s="951"/>
      <c r="G6" s="951"/>
      <c r="H6" s="221"/>
      <c r="I6" s="221"/>
      <c r="J6" s="221"/>
      <c r="K6" s="221"/>
      <c r="L6" s="221"/>
      <c r="M6" s="221"/>
      <c r="N6" s="221"/>
      <c r="O6" s="221"/>
      <c r="P6" s="221"/>
      <c r="Q6" s="221"/>
      <c r="R6" s="221"/>
      <c r="S6" s="222"/>
      <c r="W6" s="526"/>
      <c r="X6" s="526"/>
      <c r="Y6" s="526"/>
      <c r="Z6" s="526"/>
      <c r="AA6" s="526"/>
      <c r="AB6" s="526"/>
      <c r="AC6" s="526"/>
      <c r="AD6" s="526"/>
      <c r="AE6" s="526"/>
      <c r="AF6" s="526"/>
      <c r="AG6" s="526"/>
      <c r="AH6" s="526"/>
      <c r="AI6" s="526"/>
    </row>
    <row r="7" spans="2:35" ht="15.75" customHeight="1" x14ac:dyDescent="0.35">
      <c r="B7" s="950" t="s">
        <v>651</v>
      </c>
      <c r="C7" s="952"/>
      <c r="D7" s="952"/>
      <c r="E7" s="952"/>
      <c r="F7" s="952"/>
      <c r="G7" s="952"/>
      <c r="H7" s="221"/>
      <c r="I7" s="221"/>
      <c r="J7" s="221"/>
      <c r="K7" s="221"/>
      <c r="L7" s="221"/>
      <c r="M7" s="221"/>
      <c r="N7" s="221"/>
      <c r="O7" s="221"/>
      <c r="P7" s="221"/>
      <c r="Q7" s="221"/>
      <c r="R7" s="221"/>
      <c r="S7" s="222"/>
      <c r="W7" s="526"/>
      <c r="X7" s="526"/>
      <c r="Y7" s="526"/>
      <c r="Z7" s="526"/>
      <c r="AA7" s="526"/>
      <c r="AB7" s="526"/>
      <c r="AC7" s="526"/>
      <c r="AD7" s="526"/>
      <c r="AE7" s="526"/>
      <c r="AF7" s="526"/>
      <c r="AG7" s="526"/>
      <c r="AH7" s="526"/>
      <c r="AI7" s="526"/>
    </row>
    <row r="8" spans="2:35" ht="15.75" customHeight="1" thickBot="1" x14ac:dyDescent="0.4">
      <c r="B8" s="953" t="s">
        <v>239</v>
      </c>
      <c r="C8" s="954"/>
      <c r="D8" s="954"/>
      <c r="E8" s="954"/>
      <c r="F8" s="954"/>
      <c r="G8" s="954"/>
      <c r="H8" s="223"/>
      <c r="I8" s="223"/>
      <c r="J8" s="223"/>
      <c r="K8" s="223"/>
      <c r="L8" s="223"/>
      <c r="M8" s="223"/>
      <c r="N8" s="223"/>
      <c r="O8" s="223"/>
      <c r="P8" s="223"/>
      <c r="Q8" s="223"/>
      <c r="R8" s="223"/>
      <c r="S8" s="224"/>
      <c r="W8" s="526"/>
      <c r="X8" s="526"/>
      <c r="Y8" s="526"/>
      <c r="Z8" s="526"/>
      <c r="AA8" s="526"/>
      <c r="AB8" s="526"/>
      <c r="AC8" s="526"/>
      <c r="AD8" s="526"/>
      <c r="AE8" s="526"/>
      <c r="AF8" s="526"/>
      <c r="AG8" s="526"/>
      <c r="AH8" s="526"/>
      <c r="AI8" s="526"/>
    </row>
    <row r="9" spans="2:35" ht="18" x14ac:dyDescent="0.35">
      <c r="W9" s="526"/>
      <c r="X9" s="526"/>
      <c r="Y9" s="526"/>
      <c r="Z9" s="526"/>
      <c r="AA9" s="526"/>
      <c r="AB9" s="526"/>
      <c r="AC9" s="526"/>
      <c r="AD9" s="526"/>
      <c r="AE9" s="526"/>
      <c r="AF9" s="526"/>
      <c r="AG9" s="526"/>
      <c r="AH9" s="526"/>
      <c r="AI9" s="526"/>
    </row>
    <row r="10" spans="2:35" ht="21" x14ac:dyDescent="0.4">
      <c r="B10" s="1101" t="s">
        <v>300</v>
      </c>
      <c r="C10" s="1101"/>
      <c r="D10" s="1103"/>
      <c r="E10" s="1104"/>
      <c r="F10" s="1104"/>
      <c r="G10" s="1104"/>
      <c r="W10" s="526"/>
      <c r="X10" s="526"/>
      <c r="Y10" s="526"/>
      <c r="Z10" s="526"/>
      <c r="AA10" s="526"/>
      <c r="AB10" s="526"/>
      <c r="AC10" s="526"/>
      <c r="AD10" s="526"/>
      <c r="AE10" s="526"/>
      <c r="AF10" s="526"/>
      <c r="AG10" s="526"/>
      <c r="AH10" s="526"/>
      <c r="AI10" s="526"/>
    </row>
    <row r="11" spans="2:35" ht="15" thickBot="1" x14ac:dyDescent="0.35">
      <c r="D11" s="1104"/>
      <c r="E11" s="1104"/>
      <c r="F11" s="1104"/>
      <c r="G11" s="1104"/>
    </row>
    <row r="12" spans="2:35" ht="15" customHeight="1" thickBot="1" x14ac:dyDescent="0.35">
      <c r="B12" s="227" t="s">
        <v>301</v>
      </c>
      <c r="C12" s="140" t="s">
        <v>977</v>
      </c>
      <c r="D12" s="1104"/>
      <c r="E12" s="1104"/>
      <c r="F12" s="1104"/>
      <c r="G12" s="1104"/>
    </row>
    <row r="13" spans="2:35" ht="15.75" customHeight="1" thickBot="1" x14ac:dyDescent="0.35">
      <c r="B13" s="227" t="s">
        <v>270</v>
      </c>
      <c r="C13" s="140" t="s">
        <v>826</v>
      </c>
      <c r="D13" s="1104"/>
      <c r="E13" s="1104"/>
      <c r="F13" s="1104"/>
      <c r="G13" s="1104"/>
    </row>
    <row r="14" spans="2:35" ht="15.75" customHeight="1" thickBot="1" x14ac:dyDescent="0.35">
      <c r="B14" s="227" t="s">
        <v>652</v>
      </c>
      <c r="C14" s="140" t="s">
        <v>592</v>
      </c>
      <c r="D14" s="1104"/>
      <c r="E14" s="1104"/>
      <c r="F14" s="1104"/>
      <c r="G14" s="1104"/>
    </row>
    <row r="15" spans="2:35" ht="15.75" customHeight="1" thickBot="1" x14ac:dyDescent="0.35">
      <c r="B15" s="227" t="s">
        <v>302</v>
      </c>
      <c r="C15" s="140" t="s">
        <v>129</v>
      </c>
      <c r="D15" s="1104"/>
      <c r="E15" s="1104"/>
      <c r="F15" s="1104"/>
      <c r="G15" s="1104"/>
    </row>
    <row r="16" spans="2:35" ht="15" thickBot="1" x14ac:dyDescent="0.35">
      <c r="B16" s="227" t="s">
        <v>303</v>
      </c>
      <c r="C16" s="140" t="s">
        <v>595</v>
      </c>
      <c r="D16" s="1104"/>
      <c r="E16" s="1104"/>
      <c r="F16" s="1104"/>
      <c r="G16" s="1104"/>
    </row>
    <row r="17" spans="2:19" ht="15" thickBot="1" x14ac:dyDescent="0.35">
      <c r="B17" s="227" t="s">
        <v>304</v>
      </c>
      <c r="C17" s="140" t="s">
        <v>481</v>
      </c>
      <c r="D17" s="1104"/>
      <c r="E17" s="1104"/>
      <c r="F17" s="1104"/>
      <c r="G17" s="1104"/>
    </row>
    <row r="18" spans="2:19" ht="15" thickBot="1" x14ac:dyDescent="0.35"/>
    <row r="19" spans="2:19" ht="15" thickBot="1" x14ac:dyDescent="0.35">
      <c r="D19" s="917" t="s">
        <v>305</v>
      </c>
      <c r="E19" s="918"/>
      <c r="F19" s="918"/>
      <c r="G19" s="919"/>
      <c r="H19" s="1102" t="s">
        <v>306</v>
      </c>
      <c r="I19" s="941"/>
      <c r="J19" s="941"/>
      <c r="K19" s="942"/>
      <c r="L19" s="918" t="s">
        <v>307</v>
      </c>
      <c r="M19" s="918"/>
      <c r="N19" s="918"/>
      <c r="O19" s="919"/>
      <c r="P19" s="917" t="s">
        <v>308</v>
      </c>
      <c r="Q19" s="918"/>
      <c r="R19" s="918"/>
      <c r="S19" s="919"/>
    </row>
    <row r="20" spans="2:19" ht="45" customHeight="1" thickBot="1" x14ac:dyDescent="0.35">
      <c r="B20" s="1105" t="s">
        <v>309</v>
      </c>
      <c r="C20" s="601" t="s">
        <v>310</v>
      </c>
      <c r="D20" s="541"/>
      <c r="E20" s="542" t="s">
        <v>311</v>
      </c>
      <c r="F20" s="542" t="s">
        <v>312</v>
      </c>
      <c r="G20" s="543" t="s">
        <v>313</v>
      </c>
      <c r="H20" s="544"/>
      <c r="I20" s="542" t="s">
        <v>311</v>
      </c>
      <c r="J20" s="542" t="s">
        <v>312</v>
      </c>
      <c r="K20" s="545" t="s">
        <v>313</v>
      </c>
      <c r="L20" s="529"/>
      <c r="M20" s="142" t="s">
        <v>311</v>
      </c>
      <c r="N20" s="143" t="s">
        <v>312</v>
      </c>
      <c r="O20" s="144" t="s">
        <v>313</v>
      </c>
      <c r="P20" s="141"/>
      <c r="Q20" s="142" t="s">
        <v>311</v>
      </c>
      <c r="R20" s="143" t="s">
        <v>312</v>
      </c>
      <c r="S20" s="144" t="s">
        <v>313</v>
      </c>
    </row>
    <row r="21" spans="2:19" ht="40.5" customHeight="1" x14ac:dyDescent="0.3">
      <c r="B21" s="1106"/>
      <c r="C21" s="1108" t="s">
        <v>822</v>
      </c>
      <c r="D21" s="533" t="s">
        <v>314</v>
      </c>
      <c r="E21" s="407">
        <v>0</v>
      </c>
      <c r="F21" s="407">
        <v>0</v>
      </c>
      <c r="G21" s="546">
        <v>0</v>
      </c>
      <c r="H21" s="530" t="s">
        <v>314</v>
      </c>
      <c r="I21" s="407">
        <v>2978</v>
      </c>
      <c r="J21" s="407">
        <v>2978</v>
      </c>
      <c r="K21" s="418">
        <v>0</v>
      </c>
      <c r="L21" s="146" t="s">
        <v>314</v>
      </c>
      <c r="M21" s="147"/>
      <c r="N21" s="148"/>
      <c r="O21" s="149"/>
      <c r="P21" s="145" t="s">
        <v>314</v>
      </c>
      <c r="Q21" s="147"/>
      <c r="R21" s="148"/>
      <c r="S21" s="149"/>
    </row>
    <row r="22" spans="2:19" ht="39.75" customHeight="1" x14ac:dyDescent="0.3">
      <c r="B22" s="1106"/>
      <c r="C22" s="1108"/>
      <c r="D22" s="151" t="s">
        <v>315</v>
      </c>
      <c r="E22" s="547">
        <v>0</v>
      </c>
      <c r="F22" s="547">
        <v>0</v>
      </c>
      <c r="G22" s="548">
        <v>0</v>
      </c>
      <c r="H22" s="531" t="s">
        <v>315</v>
      </c>
      <c r="I22" s="547">
        <v>0.51</v>
      </c>
      <c r="J22" s="547">
        <v>0.51</v>
      </c>
      <c r="K22" s="551">
        <v>0</v>
      </c>
      <c r="L22" s="151" t="s">
        <v>315</v>
      </c>
      <c r="M22" s="152"/>
      <c r="N22" s="152"/>
      <c r="O22" s="153"/>
      <c r="P22" s="150" t="s">
        <v>315</v>
      </c>
      <c r="Q22" s="152"/>
      <c r="R22" s="152"/>
      <c r="S22" s="153"/>
    </row>
    <row r="23" spans="2:19" ht="37.5" customHeight="1" x14ac:dyDescent="0.3">
      <c r="B23" s="1106"/>
      <c r="C23" s="1108"/>
      <c r="D23" s="151" t="s">
        <v>1245</v>
      </c>
      <c r="E23" s="547">
        <v>0</v>
      </c>
      <c r="F23" s="547">
        <v>0</v>
      </c>
      <c r="G23" s="548">
        <v>0</v>
      </c>
      <c r="H23" s="531" t="s">
        <v>316</v>
      </c>
      <c r="I23" s="547">
        <v>0.3</v>
      </c>
      <c r="J23" s="547">
        <v>0.3</v>
      </c>
      <c r="K23" s="551">
        <v>0</v>
      </c>
      <c r="L23" s="151" t="s">
        <v>316</v>
      </c>
      <c r="M23" s="152"/>
      <c r="N23" s="152"/>
      <c r="O23" s="153"/>
      <c r="P23" s="150" t="s">
        <v>316</v>
      </c>
      <c r="Q23" s="152"/>
      <c r="R23" s="152"/>
      <c r="S23" s="153"/>
    </row>
    <row r="24" spans="2:19" ht="37.5" customHeight="1" x14ac:dyDescent="0.3">
      <c r="B24" s="1106"/>
      <c r="C24" s="1108" t="s">
        <v>1246</v>
      </c>
      <c r="D24" s="533" t="s">
        <v>314</v>
      </c>
      <c r="E24" s="407">
        <v>0</v>
      </c>
      <c r="F24" s="407">
        <v>0</v>
      </c>
      <c r="G24" s="546">
        <v>0</v>
      </c>
      <c r="H24" s="530" t="s">
        <v>314</v>
      </c>
      <c r="I24" s="407">
        <v>500</v>
      </c>
      <c r="J24" s="407">
        <v>500</v>
      </c>
      <c r="K24" s="418">
        <v>0</v>
      </c>
      <c r="L24" s="527"/>
      <c r="M24" s="528"/>
      <c r="N24" s="528"/>
      <c r="O24" s="528"/>
      <c r="P24" s="527"/>
      <c r="Q24" s="528"/>
      <c r="R24" s="528"/>
      <c r="S24" s="528"/>
    </row>
    <row r="25" spans="2:19" ht="37.5" customHeight="1" x14ac:dyDescent="0.3">
      <c r="B25" s="1106"/>
      <c r="C25" s="1108"/>
      <c r="D25" s="151" t="s">
        <v>315</v>
      </c>
      <c r="E25" s="547">
        <v>0</v>
      </c>
      <c r="F25" s="547">
        <v>0</v>
      </c>
      <c r="G25" s="548">
        <v>0</v>
      </c>
      <c r="H25" s="531" t="s">
        <v>315</v>
      </c>
      <c r="I25" s="547">
        <v>0.49</v>
      </c>
      <c r="J25" s="547">
        <v>0.49</v>
      </c>
      <c r="K25" s="551">
        <v>0</v>
      </c>
      <c r="L25" s="527"/>
      <c r="M25" s="528"/>
      <c r="N25" s="528"/>
      <c r="O25" s="528"/>
      <c r="P25" s="527"/>
      <c r="Q25" s="528"/>
      <c r="R25" s="528"/>
      <c r="S25" s="528"/>
    </row>
    <row r="26" spans="2:19" ht="37.5" customHeight="1" thickBot="1" x14ac:dyDescent="0.35">
      <c r="B26" s="1107"/>
      <c r="C26" s="1109"/>
      <c r="D26" s="534" t="s">
        <v>1245</v>
      </c>
      <c r="E26" s="549">
        <v>0</v>
      </c>
      <c r="F26" s="549">
        <v>0</v>
      </c>
      <c r="G26" s="550">
        <v>0</v>
      </c>
      <c r="H26" s="532" t="s">
        <v>316</v>
      </c>
      <c r="I26" s="549">
        <v>0.3</v>
      </c>
      <c r="J26" s="549">
        <v>0.3</v>
      </c>
      <c r="K26" s="552">
        <v>0</v>
      </c>
      <c r="L26" s="527"/>
      <c r="M26" s="528"/>
      <c r="N26" s="528"/>
      <c r="O26" s="528"/>
      <c r="P26" s="527"/>
      <c r="Q26" s="528"/>
      <c r="R26" s="528"/>
      <c r="S26" s="528"/>
    </row>
    <row r="27" spans="2:19" ht="15" thickBot="1" x14ac:dyDescent="0.35">
      <c r="B27" s="154"/>
      <c r="C27" s="154"/>
      <c r="Q27" s="155"/>
      <c r="R27" s="155"/>
      <c r="S27" s="155"/>
    </row>
    <row r="28" spans="2:19" ht="30" customHeight="1" thickBot="1" x14ac:dyDescent="0.35">
      <c r="B28" s="154"/>
      <c r="C28" s="154"/>
      <c r="D28" s="1102" t="s">
        <v>305</v>
      </c>
      <c r="E28" s="941"/>
      <c r="F28" s="941"/>
      <c r="G28" s="942"/>
      <c r="H28" s="1102" t="s">
        <v>306</v>
      </c>
      <c r="I28" s="941"/>
      <c r="J28" s="941"/>
      <c r="K28" s="942"/>
      <c r="L28" s="918" t="s">
        <v>307</v>
      </c>
      <c r="M28" s="918"/>
      <c r="N28" s="918"/>
      <c r="O28" s="919"/>
      <c r="P28" s="917" t="s">
        <v>308</v>
      </c>
      <c r="Q28" s="918"/>
      <c r="R28" s="918"/>
      <c r="S28" s="919"/>
    </row>
    <row r="29" spans="2:19" ht="47.25" customHeight="1" x14ac:dyDescent="0.3">
      <c r="B29" s="976" t="s">
        <v>317</v>
      </c>
      <c r="C29" s="1090" t="s">
        <v>318</v>
      </c>
      <c r="D29" s="1092" t="s">
        <v>319</v>
      </c>
      <c r="E29" s="1093"/>
      <c r="F29" s="156" t="s">
        <v>320</v>
      </c>
      <c r="G29" s="157" t="s">
        <v>321</v>
      </c>
      <c r="H29" s="1092" t="s">
        <v>319</v>
      </c>
      <c r="I29" s="1093"/>
      <c r="J29" s="156" t="s">
        <v>320</v>
      </c>
      <c r="K29" s="157" t="s">
        <v>321</v>
      </c>
      <c r="L29" s="1094" t="s">
        <v>319</v>
      </c>
      <c r="M29" s="1053"/>
      <c r="N29" s="156" t="s">
        <v>320</v>
      </c>
      <c r="O29" s="157" t="s">
        <v>321</v>
      </c>
      <c r="P29" s="1095" t="s">
        <v>319</v>
      </c>
      <c r="Q29" s="1053"/>
      <c r="R29" s="156" t="s">
        <v>320</v>
      </c>
      <c r="S29" s="157" t="s">
        <v>321</v>
      </c>
    </row>
    <row r="30" spans="2:19" ht="51" customHeight="1" x14ac:dyDescent="0.3">
      <c r="B30" s="1048"/>
      <c r="C30" s="1091"/>
      <c r="D30" s="413" t="s">
        <v>314</v>
      </c>
      <c r="E30" s="159"/>
      <c r="F30" s="1087"/>
      <c r="G30" s="1088"/>
      <c r="H30" s="413" t="s">
        <v>314</v>
      </c>
      <c r="I30" s="160"/>
      <c r="J30" s="1089"/>
      <c r="K30" s="1100"/>
      <c r="L30" s="409" t="s">
        <v>314</v>
      </c>
      <c r="M30" s="160"/>
      <c r="N30" s="1060"/>
      <c r="O30" s="1062"/>
      <c r="P30" s="158" t="s">
        <v>314</v>
      </c>
      <c r="Q30" s="160"/>
      <c r="R30" s="1060"/>
      <c r="S30" s="1062"/>
    </row>
    <row r="31" spans="2:19" ht="51" customHeight="1" x14ac:dyDescent="0.3">
      <c r="B31" s="977"/>
      <c r="C31" s="1057"/>
      <c r="D31" s="414" t="s">
        <v>322</v>
      </c>
      <c r="E31" s="162"/>
      <c r="F31" s="1087"/>
      <c r="G31" s="1088"/>
      <c r="H31" s="414" t="s">
        <v>322</v>
      </c>
      <c r="I31" s="163"/>
      <c r="J31" s="1089"/>
      <c r="K31" s="1100"/>
      <c r="L31" s="410" t="s">
        <v>322</v>
      </c>
      <c r="M31" s="163"/>
      <c r="N31" s="1061"/>
      <c r="O31" s="1063"/>
      <c r="P31" s="161" t="s">
        <v>322</v>
      </c>
      <c r="Q31" s="163"/>
      <c r="R31" s="1061"/>
      <c r="S31" s="1063"/>
    </row>
    <row r="32" spans="2:19" ht="33.75" customHeight="1" x14ac:dyDescent="0.3">
      <c r="B32" s="1033" t="s">
        <v>323</v>
      </c>
      <c r="C32" s="1097" t="s">
        <v>324</v>
      </c>
      <c r="D32" s="191" t="s">
        <v>325</v>
      </c>
      <c r="E32" s="165" t="s">
        <v>304</v>
      </c>
      <c r="F32" s="165" t="s">
        <v>326</v>
      </c>
      <c r="G32" s="166" t="s">
        <v>327</v>
      </c>
      <c r="H32" s="191" t="s">
        <v>325</v>
      </c>
      <c r="I32" s="165" t="s">
        <v>304</v>
      </c>
      <c r="J32" s="165" t="s">
        <v>326</v>
      </c>
      <c r="K32" s="166" t="s">
        <v>327</v>
      </c>
      <c r="L32" s="164" t="s">
        <v>325</v>
      </c>
      <c r="M32" s="165" t="s">
        <v>304</v>
      </c>
      <c r="N32" s="165" t="s">
        <v>326</v>
      </c>
      <c r="O32" s="166" t="s">
        <v>327</v>
      </c>
      <c r="P32" s="164" t="s">
        <v>325</v>
      </c>
      <c r="Q32" s="165" t="s">
        <v>304</v>
      </c>
      <c r="R32" s="165" t="s">
        <v>326</v>
      </c>
      <c r="S32" s="166" t="s">
        <v>327</v>
      </c>
    </row>
    <row r="33" spans="2:19" ht="30" customHeight="1" x14ac:dyDescent="0.3">
      <c r="B33" s="1034"/>
      <c r="C33" s="1098"/>
      <c r="D33" s="536"/>
      <c r="E33" s="167"/>
      <c r="F33" s="167"/>
      <c r="G33" s="168"/>
      <c r="H33" s="428"/>
      <c r="I33" s="535"/>
      <c r="J33" s="169"/>
      <c r="K33" s="171"/>
      <c r="L33" s="507"/>
      <c r="M33" s="170"/>
      <c r="N33" s="169"/>
      <c r="O33" s="171"/>
      <c r="P33" s="169"/>
      <c r="Q33" s="170"/>
      <c r="R33" s="169"/>
      <c r="S33" s="171"/>
    </row>
    <row r="34" spans="2:19" ht="36.75" customHeight="1" outlineLevel="1" x14ac:dyDescent="0.3">
      <c r="B34" s="1034"/>
      <c r="C34" s="1098"/>
      <c r="D34" s="191" t="s">
        <v>325</v>
      </c>
      <c r="E34" s="165" t="s">
        <v>304</v>
      </c>
      <c r="F34" s="165" t="s">
        <v>326</v>
      </c>
      <c r="G34" s="166" t="s">
        <v>327</v>
      </c>
      <c r="H34" s="191" t="s">
        <v>325</v>
      </c>
      <c r="I34" s="165" t="s">
        <v>304</v>
      </c>
      <c r="J34" s="165" t="s">
        <v>326</v>
      </c>
      <c r="K34" s="166" t="s">
        <v>327</v>
      </c>
      <c r="L34" s="164" t="s">
        <v>325</v>
      </c>
      <c r="M34" s="165" t="s">
        <v>304</v>
      </c>
      <c r="N34" s="165" t="s">
        <v>326</v>
      </c>
      <c r="O34" s="166" t="s">
        <v>327</v>
      </c>
      <c r="P34" s="164" t="s">
        <v>325</v>
      </c>
      <c r="Q34" s="165" t="s">
        <v>304</v>
      </c>
      <c r="R34" s="165" t="s">
        <v>326</v>
      </c>
      <c r="S34" s="166" t="s">
        <v>327</v>
      </c>
    </row>
    <row r="35" spans="2:19" ht="30" customHeight="1" outlineLevel="1" x14ac:dyDescent="0.3">
      <c r="B35" s="1034"/>
      <c r="C35" s="1098"/>
      <c r="D35" s="536"/>
      <c r="E35" s="167"/>
      <c r="F35" s="167"/>
      <c r="G35" s="168"/>
      <c r="H35" s="428"/>
      <c r="I35" s="535"/>
      <c r="J35" s="169"/>
      <c r="K35" s="171"/>
      <c r="L35" s="507"/>
      <c r="M35" s="170"/>
      <c r="N35" s="169"/>
      <c r="O35" s="171"/>
      <c r="P35" s="169"/>
      <c r="Q35" s="170"/>
      <c r="R35" s="169"/>
      <c r="S35" s="171"/>
    </row>
    <row r="36" spans="2:19" ht="36" customHeight="1" outlineLevel="1" x14ac:dyDescent="0.3">
      <c r="B36" s="1034"/>
      <c r="C36" s="1098"/>
      <c r="D36" s="191" t="s">
        <v>325</v>
      </c>
      <c r="E36" s="165" t="s">
        <v>304</v>
      </c>
      <c r="F36" s="165" t="s">
        <v>326</v>
      </c>
      <c r="G36" s="166" t="s">
        <v>327</v>
      </c>
      <c r="H36" s="191" t="s">
        <v>325</v>
      </c>
      <c r="I36" s="165" t="s">
        <v>304</v>
      </c>
      <c r="J36" s="165" t="s">
        <v>326</v>
      </c>
      <c r="K36" s="166" t="s">
        <v>327</v>
      </c>
      <c r="L36" s="164" t="s">
        <v>325</v>
      </c>
      <c r="M36" s="165" t="s">
        <v>304</v>
      </c>
      <c r="N36" s="165" t="s">
        <v>326</v>
      </c>
      <c r="O36" s="166" t="s">
        <v>327</v>
      </c>
      <c r="P36" s="164" t="s">
        <v>325</v>
      </c>
      <c r="Q36" s="165" t="s">
        <v>304</v>
      </c>
      <c r="R36" s="165" t="s">
        <v>326</v>
      </c>
      <c r="S36" s="166" t="s">
        <v>327</v>
      </c>
    </row>
    <row r="37" spans="2:19" ht="30" customHeight="1" outlineLevel="1" x14ac:dyDescent="0.3">
      <c r="B37" s="1034"/>
      <c r="C37" s="1098"/>
      <c r="D37" s="536"/>
      <c r="E37" s="167"/>
      <c r="F37" s="167"/>
      <c r="G37" s="168"/>
      <c r="H37" s="428"/>
      <c r="I37" s="535"/>
      <c r="J37" s="169"/>
      <c r="K37" s="171"/>
      <c r="L37" s="507"/>
      <c r="M37" s="170"/>
      <c r="N37" s="169"/>
      <c r="O37" s="171"/>
      <c r="P37" s="169"/>
      <c r="Q37" s="170"/>
      <c r="R37" s="169"/>
      <c r="S37" s="171"/>
    </row>
    <row r="38" spans="2:19" ht="39" customHeight="1" outlineLevel="1" x14ac:dyDescent="0.3">
      <c r="B38" s="1034"/>
      <c r="C38" s="1098"/>
      <c r="D38" s="191" t="s">
        <v>325</v>
      </c>
      <c r="E38" s="165" t="s">
        <v>304</v>
      </c>
      <c r="F38" s="165" t="s">
        <v>326</v>
      </c>
      <c r="G38" s="166" t="s">
        <v>327</v>
      </c>
      <c r="H38" s="191" t="s">
        <v>325</v>
      </c>
      <c r="I38" s="165" t="s">
        <v>304</v>
      </c>
      <c r="J38" s="165" t="s">
        <v>326</v>
      </c>
      <c r="K38" s="166" t="s">
        <v>327</v>
      </c>
      <c r="L38" s="164" t="s">
        <v>325</v>
      </c>
      <c r="M38" s="165" t="s">
        <v>304</v>
      </c>
      <c r="N38" s="165" t="s">
        <v>326</v>
      </c>
      <c r="O38" s="166" t="s">
        <v>327</v>
      </c>
      <c r="P38" s="164" t="s">
        <v>325</v>
      </c>
      <c r="Q38" s="165" t="s">
        <v>304</v>
      </c>
      <c r="R38" s="165" t="s">
        <v>326</v>
      </c>
      <c r="S38" s="166" t="s">
        <v>327</v>
      </c>
    </row>
    <row r="39" spans="2:19" ht="30" customHeight="1" outlineLevel="1" x14ac:dyDescent="0.3">
      <c r="B39" s="1034"/>
      <c r="C39" s="1098"/>
      <c r="D39" s="536"/>
      <c r="E39" s="167"/>
      <c r="F39" s="167"/>
      <c r="G39" s="168"/>
      <c r="H39" s="428"/>
      <c r="I39" s="535"/>
      <c r="J39" s="169"/>
      <c r="K39" s="171"/>
      <c r="L39" s="507"/>
      <c r="M39" s="170"/>
      <c r="N39" s="169"/>
      <c r="O39" s="171"/>
      <c r="P39" s="169"/>
      <c r="Q39" s="170"/>
      <c r="R39" s="169"/>
      <c r="S39" s="171"/>
    </row>
    <row r="40" spans="2:19" ht="36.75" customHeight="1" outlineLevel="1" x14ac:dyDescent="0.3">
      <c r="B40" s="1034"/>
      <c r="C40" s="1098"/>
      <c r="D40" s="191" t="s">
        <v>325</v>
      </c>
      <c r="E40" s="165" t="s">
        <v>304</v>
      </c>
      <c r="F40" s="165" t="s">
        <v>326</v>
      </c>
      <c r="G40" s="166" t="s">
        <v>327</v>
      </c>
      <c r="H40" s="191" t="s">
        <v>325</v>
      </c>
      <c r="I40" s="165" t="s">
        <v>304</v>
      </c>
      <c r="J40" s="165" t="s">
        <v>326</v>
      </c>
      <c r="K40" s="166" t="s">
        <v>327</v>
      </c>
      <c r="L40" s="164" t="s">
        <v>325</v>
      </c>
      <c r="M40" s="165" t="s">
        <v>304</v>
      </c>
      <c r="N40" s="165" t="s">
        <v>326</v>
      </c>
      <c r="O40" s="166" t="s">
        <v>327</v>
      </c>
      <c r="P40" s="164" t="s">
        <v>325</v>
      </c>
      <c r="Q40" s="165" t="s">
        <v>304</v>
      </c>
      <c r="R40" s="165" t="s">
        <v>326</v>
      </c>
      <c r="S40" s="166" t="s">
        <v>327</v>
      </c>
    </row>
    <row r="41" spans="2:19" ht="30" customHeight="1" outlineLevel="1" x14ac:dyDescent="0.3">
      <c r="B41" s="1096"/>
      <c r="C41" s="1099"/>
      <c r="D41" s="536"/>
      <c r="E41" s="167"/>
      <c r="F41" s="167"/>
      <c r="G41" s="168"/>
      <c r="H41" s="428"/>
      <c r="I41" s="535"/>
      <c r="J41" s="169"/>
      <c r="K41" s="171"/>
      <c r="L41" s="507"/>
      <c r="M41" s="170"/>
      <c r="N41" s="169"/>
      <c r="O41" s="171"/>
      <c r="P41" s="169"/>
      <c r="Q41" s="170"/>
      <c r="R41" s="169"/>
      <c r="S41" s="171"/>
    </row>
    <row r="42" spans="2:19" ht="30" customHeight="1" x14ac:dyDescent="0.3">
      <c r="B42" s="1033" t="s">
        <v>328</v>
      </c>
      <c r="C42" s="1084" t="s">
        <v>329</v>
      </c>
      <c r="D42" s="191" t="s">
        <v>330</v>
      </c>
      <c r="E42" s="165" t="s">
        <v>331</v>
      </c>
      <c r="F42" s="143" t="s">
        <v>332</v>
      </c>
      <c r="G42" s="172"/>
      <c r="H42" s="191" t="s">
        <v>330</v>
      </c>
      <c r="I42" s="165" t="s">
        <v>331</v>
      </c>
      <c r="J42" s="143" t="s">
        <v>332</v>
      </c>
      <c r="K42" s="173"/>
      <c r="L42" s="505" t="s">
        <v>330</v>
      </c>
      <c r="M42" s="165" t="s">
        <v>331</v>
      </c>
      <c r="N42" s="143" t="s">
        <v>332</v>
      </c>
      <c r="O42" s="173"/>
      <c r="P42" s="165" t="s">
        <v>330</v>
      </c>
      <c r="Q42" s="165" t="s">
        <v>331</v>
      </c>
      <c r="R42" s="143" t="s">
        <v>332</v>
      </c>
      <c r="S42" s="173"/>
    </row>
    <row r="43" spans="2:19" ht="30" customHeight="1" x14ac:dyDescent="0.3">
      <c r="B43" s="1034"/>
      <c r="C43" s="1085"/>
      <c r="D43" s="1076"/>
      <c r="E43" s="1078"/>
      <c r="F43" s="143" t="s">
        <v>333</v>
      </c>
      <c r="G43" s="172"/>
      <c r="H43" s="1080"/>
      <c r="I43" s="1082"/>
      <c r="J43" s="143" t="s">
        <v>333</v>
      </c>
      <c r="K43" s="173"/>
      <c r="L43" s="1072"/>
      <c r="M43" s="1074"/>
      <c r="N43" s="143" t="s">
        <v>333</v>
      </c>
      <c r="O43" s="174"/>
      <c r="P43" s="1074"/>
      <c r="Q43" s="1074"/>
      <c r="R43" s="143" t="s">
        <v>333</v>
      </c>
      <c r="S43" s="174"/>
    </row>
    <row r="44" spans="2:19" ht="30" customHeight="1" x14ac:dyDescent="0.3">
      <c r="B44" s="1034"/>
      <c r="C44" s="1085"/>
      <c r="D44" s="1076"/>
      <c r="E44" s="1078"/>
      <c r="F44" s="143" t="s">
        <v>334</v>
      </c>
      <c r="G44" s="168"/>
      <c r="H44" s="1080"/>
      <c r="I44" s="1082"/>
      <c r="J44" s="143" t="s">
        <v>334</v>
      </c>
      <c r="K44" s="171"/>
      <c r="L44" s="1073"/>
      <c r="M44" s="1075"/>
      <c r="N44" s="143" t="s">
        <v>334</v>
      </c>
      <c r="O44" s="171"/>
      <c r="P44" s="1075"/>
      <c r="Q44" s="1075"/>
      <c r="R44" s="143" t="s">
        <v>334</v>
      </c>
      <c r="S44" s="171"/>
    </row>
    <row r="45" spans="2:19" ht="30" customHeight="1" outlineLevel="1" x14ac:dyDescent="0.3">
      <c r="B45" s="1034"/>
      <c r="C45" s="1085"/>
      <c r="D45" s="191" t="s">
        <v>330</v>
      </c>
      <c r="E45" s="165" t="s">
        <v>331</v>
      </c>
      <c r="F45" s="143" t="s">
        <v>332</v>
      </c>
      <c r="G45" s="172"/>
      <c r="H45" s="191" t="s">
        <v>330</v>
      </c>
      <c r="I45" s="165" t="s">
        <v>331</v>
      </c>
      <c r="J45" s="143" t="s">
        <v>332</v>
      </c>
      <c r="K45" s="173"/>
      <c r="L45" s="505" t="s">
        <v>330</v>
      </c>
      <c r="M45" s="165" t="s">
        <v>331</v>
      </c>
      <c r="N45" s="143" t="s">
        <v>332</v>
      </c>
      <c r="O45" s="173"/>
      <c r="P45" s="165" t="s">
        <v>330</v>
      </c>
      <c r="Q45" s="165" t="s">
        <v>331</v>
      </c>
      <c r="R45" s="143" t="s">
        <v>332</v>
      </c>
      <c r="S45" s="173"/>
    </row>
    <row r="46" spans="2:19" ht="30" customHeight="1" outlineLevel="1" x14ac:dyDescent="0.3">
      <c r="B46" s="1034"/>
      <c r="C46" s="1085"/>
      <c r="D46" s="1076"/>
      <c r="E46" s="1078"/>
      <c r="F46" s="143" t="s">
        <v>333</v>
      </c>
      <c r="G46" s="172"/>
      <c r="H46" s="1080"/>
      <c r="I46" s="1082"/>
      <c r="J46" s="143" t="s">
        <v>333</v>
      </c>
      <c r="K46" s="173"/>
      <c r="L46" s="1072"/>
      <c r="M46" s="1074"/>
      <c r="N46" s="143" t="s">
        <v>333</v>
      </c>
      <c r="O46" s="174"/>
      <c r="P46" s="1074"/>
      <c r="Q46" s="1074"/>
      <c r="R46" s="143" t="s">
        <v>333</v>
      </c>
      <c r="S46" s="174"/>
    </row>
    <row r="47" spans="2:19" ht="30" customHeight="1" outlineLevel="1" x14ac:dyDescent="0.3">
      <c r="B47" s="1034"/>
      <c r="C47" s="1085"/>
      <c r="D47" s="1076"/>
      <c r="E47" s="1078"/>
      <c r="F47" s="143" t="s">
        <v>334</v>
      </c>
      <c r="G47" s="168"/>
      <c r="H47" s="1080"/>
      <c r="I47" s="1082"/>
      <c r="J47" s="143" t="s">
        <v>334</v>
      </c>
      <c r="K47" s="171"/>
      <c r="L47" s="1073"/>
      <c r="M47" s="1075"/>
      <c r="N47" s="143" t="s">
        <v>334</v>
      </c>
      <c r="O47" s="171"/>
      <c r="P47" s="1075"/>
      <c r="Q47" s="1075"/>
      <c r="R47" s="143" t="s">
        <v>334</v>
      </c>
      <c r="S47" s="171"/>
    </row>
    <row r="48" spans="2:19" ht="30" customHeight="1" outlineLevel="1" x14ac:dyDescent="0.3">
      <c r="B48" s="1034"/>
      <c r="C48" s="1085"/>
      <c r="D48" s="191" t="s">
        <v>330</v>
      </c>
      <c r="E48" s="165" t="s">
        <v>331</v>
      </c>
      <c r="F48" s="143" t="s">
        <v>332</v>
      </c>
      <c r="G48" s="172"/>
      <c r="H48" s="191" t="s">
        <v>330</v>
      </c>
      <c r="I48" s="165" t="s">
        <v>331</v>
      </c>
      <c r="J48" s="143" t="s">
        <v>332</v>
      </c>
      <c r="K48" s="173"/>
      <c r="L48" s="505" t="s">
        <v>330</v>
      </c>
      <c r="M48" s="165" t="s">
        <v>331</v>
      </c>
      <c r="N48" s="143" t="s">
        <v>332</v>
      </c>
      <c r="O48" s="173"/>
      <c r="P48" s="165" t="s">
        <v>330</v>
      </c>
      <c r="Q48" s="165" t="s">
        <v>331</v>
      </c>
      <c r="R48" s="143" t="s">
        <v>332</v>
      </c>
      <c r="S48" s="173"/>
    </row>
    <row r="49" spans="2:19" ht="30" customHeight="1" outlineLevel="1" x14ac:dyDescent="0.3">
      <c r="B49" s="1034"/>
      <c r="C49" s="1085"/>
      <c r="D49" s="1076"/>
      <c r="E49" s="1078"/>
      <c r="F49" s="143" t="s">
        <v>333</v>
      </c>
      <c r="G49" s="172"/>
      <c r="H49" s="1080"/>
      <c r="I49" s="1082"/>
      <c r="J49" s="143" t="s">
        <v>333</v>
      </c>
      <c r="K49" s="173"/>
      <c r="L49" s="1072"/>
      <c r="M49" s="1074"/>
      <c r="N49" s="143" t="s">
        <v>333</v>
      </c>
      <c r="O49" s="174"/>
      <c r="P49" s="1074"/>
      <c r="Q49" s="1074"/>
      <c r="R49" s="143" t="s">
        <v>333</v>
      </c>
      <c r="S49" s="174"/>
    </row>
    <row r="50" spans="2:19" ht="30" customHeight="1" outlineLevel="1" x14ac:dyDescent="0.3">
      <c r="B50" s="1034"/>
      <c r="C50" s="1085"/>
      <c r="D50" s="1076"/>
      <c r="E50" s="1078"/>
      <c r="F50" s="143" t="s">
        <v>334</v>
      </c>
      <c r="G50" s="168"/>
      <c r="H50" s="1080"/>
      <c r="I50" s="1082"/>
      <c r="J50" s="143" t="s">
        <v>334</v>
      </c>
      <c r="K50" s="171"/>
      <c r="L50" s="1073"/>
      <c r="M50" s="1075"/>
      <c r="N50" s="143" t="s">
        <v>334</v>
      </c>
      <c r="O50" s="171"/>
      <c r="P50" s="1075"/>
      <c r="Q50" s="1075"/>
      <c r="R50" s="143" t="s">
        <v>334</v>
      </c>
      <c r="S50" s="171"/>
    </row>
    <row r="51" spans="2:19" ht="30" customHeight="1" outlineLevel="1" x14ac:dyDescent="0.3">
      <c r="B51" s="1034"/>
      <c r="C51" s="1085"/>
      <c r="D51" s="191" t="s">
        <v>330</v>
      </c>
      <c r="E51" s="165" t="s">
        <v>331</v>
      </c>
      <c r="F51" s="143" t="s">
        <v>332</v>
      </c>
      <c r="G51" s="172"/>
      <c r="H51" s="191" t="s">
        <v>330</v>
      </c>
      <c r="I51" s="165" t="s">
        <v>331</v>
      </c>
      <c r="J51" s="143" t="s">
        <v>332</v>
      </c>
      <c r="K51" s="173"/>
      <c r="L51" s="505" t="s">
        <v>330</v>
      </c>
      <c r="M51" s="165" t="s">
        <v>331</v>
      </c>
      <c r="N51" s="143" t="s">
        <v>332</v>
      </c>
      <c r="O51" s="173"/>
      <c r="P51" s="165" t="s">
        <v>330</v>
      </c>
      <c r="Q51" s="165" t="s">
        <v>331</v>
      </c>
      <c r="R51" s="143" t="s">
        <v>332</v>
      </c>
      <c r="S51" s="173"/>
    </row>
    <row r="52" spans="2:19" ht="30" customHeight="1" outlineLevel="1" x14ac:dyDescent="0.3">
      <c r="B52" s="1034"/>
      <c r="C52" s="1085"/>
      <c r="D52" s="1076"/>
      <c r="E52" s="1078"/>
      <c r="F52" s="143" t="s">
        <v>333</v>
      </c>
      <c r="G52" s="172"/>
      <c r="H52" s="1080"/>
      <c r="I52" s="1082"/>
      <c r="J52" s="143" t="s">
        <v>333</v>
      </c>
      <c r="K52" s="173"/>
      <c r="L52" s="1072"/>
      <c r="M52" s="1074"/>
      <c r="N52" s="143" t="s">
        <v>333</v>
      </c>
      <c r="O52" s="174"/>
      <c r="P52" s="1074"/>
      <c r="Q52" s="1074"/>
      <c r="R52" s="143" t="s">
        <v>333</v>
      </c>
      <c r="S52" s="174"/>
    </row>
    <row r="53" spans="2:19" ht="30" customHeight="1" outlineLevel="1" thickBot="1" x14ac:dyDescent="0.35">
      <c r="B53" s="1035"/>
      <c r="C53" s="1086"/>
      <c r="D53" s="1077"/>
      <c r="E53" s="1079"/>
      <c r="F53" s="537" t="s">
        <v>334</v>
      </c>
      <c r="G53" s="538"/>
      <c r="H53" s="1081"/>
      <c r="I53" s="1083"/>
      <c r="J53" s="537" t="s">
        <v>334</v>
      </c>
      <c r="K53" s="539"/>
      <c r="L53" s="1073"/>
      <c r="M53" s="1075"/>
      <c r="N53" s="143" t="s">
        <v>334</v>
      </c>
      <c r="O53" s="171"/>
      <c r="P53" s="1075"/>
      <c r="Q53" s="1075"/>
      <c r="R53" s="143" t="s">
        <v>334</v>
      </c>
      <c r="S53" s="171"/>
    </row>
    <row r="54" spans="2:19" ht="30" customHeight="1" thickBot="1" x14ac:dyDescent="0.35">
      <c r="C54" s="175"/>
      <c r="D54" s="176"/>
    </row>
    <row r="55" spans="2:19" ht="30" customHeight="1" thickBot="1" x14ac:dyDescent="0.35">
      <c r="D55" s="917" t="s">
        <v>305</v>
      </c>
      <c r="E55" s="918"/>
      <c r="F55" s="918"/>
      <c r="G55" s="919"/>
      <c r="H55" s="917" t="s">
        <v>306</v>
      </c>
      <c r="I55" s="918"/>
      <c r="J55" s="918"/>
      <c r="K55" s="919"/>
      <c r="L55" s="918" t="s">
        <v>307</v>
      </c>
      <c r="M55" s="918"/>
      <c r="N55" s="918"/>
      <c r="O55" s="919"/>
      <c r="P55" s="917" t="s">
        <v>308</v>
      </c>
      <c r="Q55" s="918"/>
      <c r="R55" s="918"/>
      <c r="S55" s="919"/>
    </row>
    <row r="56" spans="2:19" ht="30" customHeight="1" x14ac:dyDescent="0.3">
      <c r="B56" s="976" t="s">
        <v>335</v>
      </c>
      <c r="C56" s="978" t="s">
        <v>336</v>
      </c>
      <c r="D56" s="980" t="s">
        <v>337</v>
      </c>
      <c r="E56" s="1022"/>
      <c r="F56" s="177" t="s">
        <v>304</v>
      </c>
      <c r="G56" s="178" t="s">
        <v>338</v>
      </c>
      <c r="H56" s="980" t="s">
        <v>337</v>
      </c>
      <c r="I56" s="1022"/>
      <c r="J56" s="177" t="s">
        <v>304</v>
      </c>
      <c r="K56" s="178" t="s">
        <v>338</v>
      </c>
      <c r="L56" s="964" t="s">
        <v>337</v>
      </c>
      <c r="M56" s="1022"/>
      <c r="N56" s="177" t="s">
        <v>304</v>
      </c>
      <c r="O56" s="178" t="s">
        <v>338</v>
      </c>
      <c r="P56" s="909" t="s">
        <v>337</v>
      </c>
      <c r="Q56" s="1022"/>
      <c r="R56" s="177" t="s">
        <v>304</v>
      </c>
      <c r="S56" s="178" t="s">
        <v>338</v>
      </c>
    </row>
    <row r="57" spans="2:19" ht="45" customHeight="1" x14ac:dyDescent="0.3">
      <c r="B57" s="1048"/>
      <c r="C57" s="1065"/>
      <c r="D57" s="413" t="s">
        <v>314</v>
      </c>
      <c r="E57" s="159"/>
      <c r="F57" s="1066"/>
      <c r="G57" s="1068"/>
      <c r="H57" s="413" t="s">
        <v>314</v>
      </c>
      <c r="I57" s="160"/>
      <c r="J57" s="1060"/>
      <c r="K57" s="1062"/>
      <c r="L57" s="409" t="s">
        <v>314</v>
      </c>
      <c r="M57" s="160"/>
      <c r="N57" s="1060"/>
      <c r="O57" s="1062"/>
      <c r="P57" s="158" t="s">
        <v>314</v>
      </c>
      <c r="Q57" s="160"/>
      <c r="R57" s="1060"/>
      <c r="S57" s="1062"/>
    </row>
    <row r="58" spans="2:19" ht="45" customHeight="1" x14ac:dyDescent="0.3">
      <c r="B58" s="977"/>
      <c r="C58" s="979"/>
      <c r="D58" s="414" t="s">
        <v>322</v>
      </c>
      <c r="E58" s="162"/>
      <c r="F58" s="1067"/>
      <c r="G58" s="1069"/>
      <c r="H58" s="414" t="s">
        <v>322</v>
      </c>
      <c r="I58" s="163"/>
      <c r="J58" s="1061"/>
      <c r="K58" s="1063"/>
      <c r="L58" s="410" t="s">
        <v>322</v>
      </c>
      <c r="M58" s="163"/>
      <c r="N58" s="1061"/>
      <c r="O58" s="1063"/>
      <c r="P58" s="161" t="s">
        <v>322</v>
      </c>
      <c r="Q58" s="163"/>
      <c r="R58" s="1061"/>
      <c r="S58" s="1063"/>
    </row>
    <row r="59" spans="2:19" ht="30" customHeight="1" x14ac:dyDescent="0.3">
      <c r="B59" s="972" t="s">
        <v>339</v>
      </c>
      <c r="C59" s="1019" t="s">
        <v>340</v>
      </c>
      <c r="D59" s="191" t="s">
        <v>341</v>
      </c>
      <c r="E59" s="505" t="s">
        <v>342</v>
      </c>
      <c r="F59" s="928" t="s">
        <v>343</v>
      </c>
      <c r="G59" s="929"/>
      <c r="H59" s="191" t="s">
        <v>341</v>
      </c>
      <c r="I59" s="505" t="s">
        <v>342</v>
      </c>
      <c r="J59" s="928" t="s">
        <v>343</v>
      </c>
      <c r="K59" s="929"/>
      <c r="L59" s="405" t="s">
        <v>341</v>
      </c>
      <c r="M59" s="179" t="s">
        <v>342</v>
      </c>
      <c r="N59" s="928" t="s">
        <v>343</v>
      </c>
      <c r="O59" s="929"/>
      <c r="P59" s="165" t="s">
        <v>341</v>
      </c>
      <c r="Q59" s="179" t="s">
        <v>342</v>
      </c>
      <c r="R59" s="928" t="s">
        <v>343</v>
      </c>
      <c r="S59" s="929"/>
    </row>
    <row r="60" spans="2:19" ht="30" customHeight="1" x14ac:dyDescent="0.3">
      <c r="B60" s="973"/>
      <c r="C60" s="1049"/>
      <c r="D60" s="415"/>
      <c r="E60" s="181"/>
      <c r="F60" s="1070"/>
      <c r="G60" s="1071"/>
      <c r="H60" s="422"/>
      <c r="I60" s="183"/>
      <c r="J60" s="1054"/>
      <c r="K60" s="1055"/>
      <c r="L60" s="404"/>
      <c r="M60" s="183"/>
      <c r="N60" s="1054"/>
      <c r="O60" s="1055"/>
      <c r="P60" s="182"/>
      <c r="Q60" s="183"/>
      <c r="R60" s="1054"/>
      <c r="S60" s="1055"/>
    </row>
    <row r="61" spans="2:19" ht="30" customHeight="1" x14ac:dyDescent="0.3">
      <c r="B61" s="973"/>
      <c r="C61" s="1019" t="s">
        <v>344</v>
      </c>
      <c r="D61" s="416" t="s">
        <v>343</v>
      </c>
      <c r="E61" s="497" t="s">
        <v>326</v>
      </c>
      <c r="F61" s="165" t="s">
        <v>304</v>
      </c>
      <c r="G61" s="498" t="s">
        <v>338</v>
      </c>
      <c r="H61" s="416" t="s">
        <v>343</v>
      </c>
      <c r="I61" s="497" t="s">
        <v>326</v>
      </c>
      <c r="J61" s="165" t="s">
        <v>304</v>
      </c>
      <c r="K61" s="498" t="s">
        <v>338</v>
      </c>
      <c r="L61" s="411" t="s">
        <v>343</v>
      </c>
      <c r="M61" s="185" t="s">
        <v>326</v>
      </c>
      <c r="N61" s="165" t="s">
        <v>304</v>
      </c>
      <c r="O61" s="186" t="s">
        <v>338</v>
      </c>
      <c r="P61" s="184" t="s">
        <v>343</v>
      </c>
      <c r="Q61" s="185" t="s">
        <v>326</v>
      </c>
      <c r="R61" s="165" t="s">
        <v>304</v>
      </c>
      <c r="S61" s="186" t="s">
        <v>338</v>
      </c>
    </row>
    <row r="62" spans="2:19" ht="30" customHeight="1" x14ac:dyDescent="0.3">
      <c r="B62" s="1064"/>
      <c r="C62" s="1049"/>
      <c r="D62" s="417" t="s">
        <v>457</v>
      </c>
      <c r="E62" s="606" t="s">
        <v>479</v>
      </c>
      <c r="F62" s="406" t="s">
        <v>481</v>
      </c>
      <c r="G62" s="607" t="s">
        <v>509</v>
      </c>
      <c r="H62" s="417" t="s">
        <v>457</v>
      </c>
      <c r="I62" s="606" t="s">
        <v>479</v>
      </c>
      <c r="J62" s="406" t="s">
        <v>481</v>
      </c>
      <c r="K62" s="607" t="s">
        <v>487</v>
      </c>
      <c r="L62" s="412"/>
      <c r="M62" s="188"/>
      <c r="N62" s="169"/>
      <c r="O62" s="189"/>
      <c r="P62" s="187"/>
      <c r="Q62" s="188"/>
      <c r="R62" s="169"/>
      <c r="S62" s="189"/>
    </row>
    <row r="63" spans="2:19" ht="30" customHeight="1" x14ac:dyDescent="0.3">
      <c r="B63" s="907" t="s">
        <v>978</v>
      </c>
      <c r="C63" s="1019" t="s">
        <v>979</v>
      </c>
      <c r="D63" s="191" t="s">
        <v>983</v>
      </c>
      <c r="E63" s="505" t="s">
        <v>984</v>
      </c>
      <c r="F63" s="505" t="s">
        <v>988</v>
      </c>
      <c r="G63" s="166" t="s">
        <v>990</v>
      </c>
      <c r="H63" s="191" t="s">
        <v>983</v>
      </c>
      <c r="I63" s="505" t="s">
        <v>984</v>
      </c>
      <c r="J63" s="505" t="s">
        <v>988</v>
      </c>
      <c r="K63" s="166" t="s">
        <v>990</v>
      </c>
      <c r="L63" s="405" t="s">
        <v>341</v>
      </c>
      <c r="M63" s="379" t="s">
        <v>342</v>
      </c>
      <c r="N63" s="928" t="s">
        <v>343</v>
      </c>
      <c r="O63" s="929"/>
      <c r="P63" s="165" t="s">
        <v>341</v>
      </c>
      <c r="Q63" s="379" t="s">
        <v>342</v>
      </c>
      <c r="R63" s="928" t="s">
        <v>343</v>
      </c>
      <c r="S63" s="929"/>
    </row>
    <row r="64" spans="2:19" ht="30" customHeight="1" x14ac:dyDescent="0.3">
      <c r="B64" s="907"/>
      <c r="C64" s="1049"/>
      <c r="D64" s="597">
        <v>0</v>
      </c>
      <c r="E64" s="547">
        <v>0</v>
      </c>
      <c r="F64" s="547">
        <v>0</v>
      </c>
      <c r="G64" s="551">
        <v>0</v>
      </c>
      <c r="H64" s="598">
        <v>1</v>
      </c>
      <c r="I64" s="598">
        <v>1</v>
      </c>
      <c r="J64" s="598">
        <v>1</v>
      </c>
      <c r="K64" s="598">
        <v>1</v>
      </c>
      <c r="L64" s="404"/>
      <c r="M64" s="183"/>
      <c r="N64" s="1054"/>
      <c r="O64" s="1055"/>
      <c r="P64" s="182"/>
      <c r="Q64" s="183"/>
      <c r="R64" s="1054"/>
      <c r="S64" s="1055"/>
    </row>
    <row r="65" spans="2:19" ht="30" customHeight="1" x14ac:dyDescent="0.3">
      <c r="B65" s="907"/>
      <c r="C65" s="540" t="s">
        <v>980</v>
      </c>
      <c r="D65" s="191" t="s">
        <v>985</v>
      </c>
      <c r="E65" s="505" t="s">
        <v>986</v>
      </c>
      <c r="F65" s="165" t="s">
        <v>989</v>
      </c>
      <c r="G65" s="166" t="s">
        <v>987</v>
      </c>
      <c r="H65" s="191" t="s">
        <v>985</v>
      </c>
      <c r="I65" s="505" t="s">
        <v>986</v>
      </c>
      <c r="J65" s="165" t="s">
        <v>987</v>
      </c>
      <c r="K65" s="166" t="s">
        <v>987</v>
      </c>
      <c r="L65" s="411" t="s">
        <v>343</v>
      </c>
      <c r="M65" s="378" t="s">
        <v>326</v>
      </c>
      <c r="N65" s="165" t="s">
        <v>304</v>
      </c>
      <c r="O65" s="380" t="s">
        <v>338</v>
      </c>
      <c r="P65" s="184" t="s">
        <v>343</v>
      </c>
      <c r="Q65" s="378" t="s">
        <v>326</v>
      </c>
      <c r="R65" s="165" t="s">
        <v>304</v>
      </c>
      <c r="S65" s="380" t="s">
        <v>338</v>
      </c>
    </row>
    <row r="66" spans="2:19" ht="30" customHeight="1" thickBot="1" x14ac:dyDescent="0.35">
      <c r="B66" s="908"/>
      <c r="C66" s="506" t="s">
        <v>822</v>
      </c>
      <c r="D66" s="419"/>
      <c r="E66" s="420"/>
      <c r="F66" s="420"/>
      <c r="G66" s="421"/>
      <c r="H66" s="419"/>
      <c r="I66" s="420"/>
      <c r="J66" s="420"/>
      <c r="K66" s="421"/>
      <c r="L66" s="412"/>
      <c r="M66" s="188"/>
      <c r="N66" s="169"/>
      <c r="O66" s="189"/>
      <c r="P66" s="187"/>
      <c r="Q66" s="188"/>
      <c r="R66" s="169"/>
      <c r="S66" s="189"/>
    </row>
    <row r="67" spans="2:19" ht="30" customHeight="1" thickBot="1" x14ac:dyDescent="0.35">
      <c r="B67" s="154"/>
      <c r="C67" s="190"/>
      <c r="D67" s="176"/>
    </row>
    <row r="68" spans="2:19" ht="30" customHeight="1" thickBot="1" x14ac:dyDescent="0.35">
      <c r="B68" s="154"/>
      <c r="C68" s="154"/>
      <c r="D68" s="917" t="s">
        <v>305</v>
      </c>
      <c r="E68" s="918"/>
      <c r="F68" s="918"/>
      <c r="G68" s="919"/>
      <c r="H68" s="917" t="s">
        <v>306</v>
      </c>
      <c r="I68" s="918"/>
      <c r="J68" s="918"/>
      <c r="K68" s="919"/>
      <c r="L68" s="918" t="s">
        <v>307</v>
      </c>
      <c r="M68" s="918"/>
      <c r="N68" s="918"/>
      <c r="O68" s="918"/>
      <c r="P68" s="917" t="s">
        <v>308</v>
      </c>
      <c r="Q68" s="918"/>
      <c r="R68" s="918"/>
      <c r="S68" s="919"/>
    </row>
    <row r="69" spans="2:19" ht="30" customHeight="1" x14ac:dyDescent="0.3">
      <c r="B69" s="935" t="s">
        <v>345</v>
      </c>
      <c r="C69" s="1056" t="s">
        <v>346</v>
      </c>
      <c r="D69" s="1052" t="s">
        <v>347</v>
      </c>
      <c r="E69" s="1053"/>
      <c r="F69" s="909" t="s">
        <v>304</v>
      </c>
      <c r="G69" s="910"/>
      <c r="H69" s="1052" t="s">
        <v>347</v>
      </c>
      <c r="I69" s="1053"/>
      <c r="J69" s="909" t="s">
        <v>304</v>
      </c>
      <c r="K69" s="910"/>
      <c r="L69" s="1052" t="s">
        <v>347</v>
      </c>
      <c r="M69" s="1053"/>
      <c r="N69" s="909" t="s">
        <v>304</v>
      </c>
      <c r="O69" s="910"/>
      <c r="P69" s="1052" t="s">
        <v>347</v>
      </c>
      <c r="Q69" s="1053"/>
      <c r="R69" s="909" t="s">
        <v>304</v>
      </c>
      <c r="S69" s="910"/>
    </row>
    <row r="70" spans="2:19" ht="36.75" customHeight="1" x14ac:dyDescent="0.3">
      <c r="B70" s="936"/>
      <c r="C70" s="1057"/>
      <c r="D70" s="1058"/>
      <c r="E70" s="1059"/>
      <c r="F70" s="994"/>
      <c r="G70" s="995"/>
      <c r="H70" s="920"/>
      <c r="I70" s="921"/>
      <c r="J70" s="922"/>
      <c r="K70" s="923"/>
      <c r="L70" s="920"/>
      <c r="M70" s="921"/>
      <c r="N70" s="922"/>
      <c r="O70" s="923"/>
      <c r="P70" s="920"/>
      <c r="Q70" s="921"/>
      <c r="R70" s="922"/>
      <c r="S70" s="923"/>
    </row>
    <row r="71" spans="2:19" ht="45" customHeight="1" x14ac:dyDescent="0.3">
      <c r="B71" s="924" t="s">
        <v>348</v>
      </c>
      <c r="C71" s="926" t="s">
        <v>654</v>
      </c>
      <c r="D71" s="191" t="s">
        <v>349</v>
      </c>
      <c r="E71" s="165" t="s">
        <v>350</v>
      </c>
      <c r="F71" s="928" t="s">
        <v>351</v>
      </c>
      <c r="G71" s="929"/>
      <c r="H71" s="191" t="s">
        <v>349</v>
      </c>
      <c r="I71" s="165" t="s">
        <v>350</v>
      </c>
      <c r="J71" s="930" t="s">
        <v>351</v>
      </c>
      <c r="K71" s="929"/>
      <c r="L71" s="191" t="s">
        <v>349</v>
      </c>
      <c r="M71" s="165" t="s">
        <v>350</v>
      </c>
      <c r="N71" s="930" t="s">
        <v>351</v>
      </c>
      <c r="O71" s="929"/>
      <c r="P71" s="191" t="s">
        <v>349</v>
      </c>
      <c r="Q71" s="165" t="s">
        <v>350</v>
      </c>
      <c r="R71" s="930" t="s">
        <v>351</v>
      </c>
      <c r="S71" s="929"/>
    </row>
    <row r="72" spans="2:19" ht="27" customHeight="1" thickBot="1" x14ac:dyDescent="0.35">
      <c r="B72" s="925"/>
      <c r="C72" s="927"/>
      <c r="D72" s="597">
        <v>0</v>
      </c>
      <c r="E72" s="547">
        <v>0</v>
      </c>
      <c r="F72" s="931" t="s">
        <v>515</v>
      </c>
      <c r="G72" s="932"/>
      <c r="H72" s="604">
        <v>1740</v>
      </c>
      <c r="I72" s="605">
        <v>0.5</v>
      </c>
      <c r="J72" s="933" t="s">
        <v>496</v>
      </c>
      <c r="K72" s="934"/>
      <c r="L72" s="182"/>
      <c r="M72" s="183"/>
      <c r="N72" s="915"/>
      <c r="O72" s="916"/>
      <c r="P72" s="182"/>
      <c r="Q72" s="183"/>
      <c r="R72" s="915"/>
      <c r="S72" s="916"/>
    </row>
    <row r="73" spans="2:19" ht="33.75" customHeight="1" thickBot="1" x14ac:dyDescent="0.35">
      <c r="B73" s="154"/>
      <c r="C73" s="154"/>
    </row>
    <row r="74" spans="2:19" ht="37.5" customHeight="1" thickBot="1" x14ac:dyDescent="0.35">
      <c r="B74" s="154"/>
      <c r="C74" s="154"/>
      <c r="D74" s="917" t="s">
        <v>305</v>
      </c>
      <c r="E74" s="918"/>
      <c r="F74" s="918"/>
      <c r="G74" s="919"/>
      <c r="H74" s="917" t="s">
        <v>306</v>
      </c>
      <c r="I74" s="918"/>
      <c r="J74" s="918"/>
      <c r="K74" s="919"/>
      <c r="L74" s="918" t="s">
        <v>307</v>
      </c>
      <c r="M74" s="918"/>
      <c r="N74" s="918"/>
      <c r="O74" s="918"/>
      <c r="P74" s="918" t="s">
        <v>306</v>
      </c>
      <c r="Q74" s="918"/>
      <c r="R74" s="918"/>
      <c r="S74" s="919"/>
    </row>
    <row r="75" spans="2:19" ht="37.5" customHeight="1" x14ac:dyDescent="0.3">
      <c r="B75" s="976" t="s">
        <v>352</v>
      </c>
      <c r="C75" s="978" t="s">
        <v>353</v>
      </c>
      <c r="D75" s="424" t="s">
        <v>354</v>
      </c>
      <c r="E75" s="177" t="s">
        <v>355</v>
      </c>
      <c r="F75" s="909" t="s">
        <v>356</v>
      </c>
      <c r="G75" s="910"/>
      <c r="H75" s="424" t="s">
        <v>354</v>
      </c>
      <c r="I75" s="177" t="s">
        <v>355</v>
      </c>
      <c r="J75" s="909" t="s">
        <v>356</v>
      </c>
      <c r="K75" s="910"/>
      <c r="L75" s="192" t="s">
        <v>354</v>
      </c>
      <c r="M75" s="177" t="s">
        <v>355</v>
      </c>
      <c r="N75" s="909" t="s">
        <v>356</v>
      </c>
      <c r="O75" s="910"/>
      <c r="P75" s="192" t="s">
        <v>354</v>
      </c>
      <c r="Q75" s="177" t="s">
        <v>355</v>
      </c>
      <c r="R75" s="909" t="s">
        <v>356</v>
      </c>
      <c r="S75" s="910"/>
    </row>
    <row r="76" spans="2:19" ht="44.25" customHeight="1" x14ac:dyDescent="0.3">
      <c r="B76" s="1048"/>
      <c r="C76" s="979"/>
      <c r="D76" s="599" t="s">
        <v>481</v>
      </c>
      <c r="E76" s="600" t="s">
        <v>463</v>
      </c>
      <c r="F76" s="911" t="s">
        <v>511</v>
      </c>
      <c r="G76" s="912"/>
      <c r="H76" s="599" t="s">
        <v>481</v>
      </c>
      <c r="I76" s="599" t="s">
        <v>474</v>
      </c>
      <c r="J76" s="911" t="s">
        <v>505</v>
      </c>
      <c r="K76" s="912"/>
      <c r="L76" s="195"/>
      <c r="M76" s="196"/>
      <c r="N76" s="913"/>
      <c r="O76" s="914"/>
      <c r="P76" s="195"/>
      <c r="Q76" s="196"/>
      <c r="R76" s="913"/>
      <c r="S76" s="914"/>
    </row>
    <row r="77" spans="2:19" ht="36.75" customHeight="1" x14ac:dyDescent="0.3">
      <c r="B77" s="1048"/>
      <c r="C77" s="1019" t="s">
        <v>653</v>
      </c>
      <c r="D77" s="191" t="s">
        <v>304</v>
      </c>
      <c r="E77" s="408" t="s">
        <v>357</v>
      </c>
      <c r="F77" s="928" t="s">
        <v>358</v>
      </c>
      <c r="G77" s="929"/>
      <c r="H77" s="191" t="s">
        <v>304</v>
      </c>
      <c r="I77" s="408" t="s">
        <v>357</v>
      </c>
      <c r="J77" s="928" t="s">
        <v>358</v>
      </c>
      <c r="K77" s="929"/>
      <c r="L77" s="165" t="s">
        <v>304</v>
      </c>
      <c r="M77" s="164" t="s">
        <v>357</v>
      </c>
      <c r="N77" s="928" t="s">
        <v>358</v>
      </c>
      <c r="O77" s="929"/>
      <c r="P77" s="165" t="s">
        <v>304</v>
      </c>
      <c r="Q77" s="164" t="s">
        <v>357</v>
      </c>
      <c r="R77" s="928" t="s">
        <v>358</v>
      </c>
      <c r="S77" s="929"/>
    </row>
    <row r="78" spans="2:19" ht="58.5" customHeight="1" x14ac:dyDescent="0.3">
      <c r="B78" s="1048"/>
      <c r="C78" s="1020"/>
      <c r="D78" s="417" t="s">
        <v>481</v>
      </c>
      <c r="E78" s="600" t="s">
        <v>991</v>
      </c>
      <c r="F78" s="1044" t="s">
        <v>517</v>
      </c>
      <c r="G78" s="1045"/>
      <c r="H78" s="423" t="s">
        <v>481</v>
      </c>
      <c r="I78" s="603" t="s">
        <v>991</v>
      </c>
      <c r="J78" s="1046" t="s">
        <v>490</v>
      </c>
      <c r="K78" s="1047"/>
      <c r="L78" s="169"/>
      <c r="M78" s="196"/>
      <c r="N78" s="922"/>
      <c r="O78" s="923"/>
      <c r="P78" s="169"/>
      <c r="Q78" s="196"/>
      <c r="R78" s="922"/>
      <c r="S78" s="923"/>
    </row>
    <row r="79" spans="2:19" ht="30" customHeight="1" outlineLevel="1" x14ac:dyDescent="0.3">
      <c r="B79" s="1048"/>
      <c r="C79" s="1020"/>
      <c r="D79" s="425"/>
      <c r="E79" s="194"/>
      <c r="F79" s="994"/>
      <c r="G79" s="995"/>
      <c r="H79" s="428"/>
      <c r="I79" s="196"/>
      <c r="J79" s="922"/>
      <c r="K79" s="923"/>
      <c r="L79" s="169"/>
      <c r="M79" s="196"/>
      <c r="N79" s="922"/>
      <c r="O79" s="923"/>
      <c r="P79" s="169"/>
      <c r="Q79" s="196"/>
      <c r="R79" s="922"/>
      <c r="S79" s="923"/>
    </row>
    <row r="80" spans="2:19" ht="30" customHeight="1" outlineLevel="1" x14ac:dyDescent="0.3">
      <c r="B80" s="1048"/>
      <c r="C80" s="1020"/>
      <c r="D80" s="425"/>
      <c r="E80" s="194"/>
      <c r="F80" s="994"/>
      <c r="G80" s="995"/>
      <c r="H80" s="428"/>
      <c r="I80" s="196"/>
      <c r="J80" s="922"/>
      <c r="K80" s="923"/>
      <c r="L80" s="169"/>
      <c r="M80" s="196"/>
      <c r="N80" s="922"/>
      <c r="O80" s="923"/>
      <c r="P80" s="169"/>
      <c r="Q80" s="196"/>
      <c r="R80" s="922"/>
      <c r="S80" s="923"/>
    </row>
    <row r="81" spans="2:19" ht="30" customHeight="1" outlineLevel="1" x14ac:dyDescent="0.3">
      <c r="B81" s="1048"/>
      <c r="C81" s="1020"/>
      <c r="D81" s="425"/>
      <c r="E81" s="194"/>
      <c r="F81" s="994"/>
      <c r="G81" s="995"/>
      <c r="H81" s="428"/>
      <c r="I81" s="196"/>
      <c r="J81" s="922"/>
      <c r="K81" s="923"/>
      <c r="L81" s="169"/>
      <c r="M81" s="196"/>
      <c r="N81" s="922"/>
      <c r="O81" s="923"/>
      <c r="P81" s="169"/>
      <c r="Q81" s="196"/>
      <c r="R81" s="922"/>
      <c r="S81" s="923"/>
    </row>
    <row r="82" spans="2:19" ht="30" customHeight="1" outlineLevel="1" x14ac:dyDescent="0.3">
      <c r="B82" s="1048"/>
      <c r="C82" s="1020"/>
      <c r="D82" s="425"/>
      <c r="E82" s="194"/>
      <c r="F82" s="994"/>
      <c r="G82" s="995"/>
      <c r="H82" s="428"/>
      <c r="I82" s="196"/>
      <c r="J82" s="922"/>
      <c r="K82" s="923"/>
      <c r="L82" s="169"/>
      <c r="M82" s="196"/>
      <c r="N82" s="922"/>
      <c r="O82" s="923"/>
      <c r="P82" s="169"/>
      <c r="Q82" s="196"/>
      <c r="R82" s="922"/>
      <c r="S82" s="923"/>
    </row>
    <row r="83" spans="2:19" ht="30" customHeight="1" outlineLevel="1" thickBot="1" x14ac:dyDescent="0.35">
      <c r="B83" s="977"/>
      <c r="C83" s="1049"/>
      <c r="D83" s="432"/>
      <c r="E83" s="433"/>
      <c r="F83" s="1050"/>
      <c r="G83" s="1051"/>
      <c r="H83" s="434"/>
      <c r="I83" s="435"/>
      <c r="J83" s="1042"/>
      <c r="K83" s="1043"/>
      <c r="L83" s="169"/>
      <c r="M83" s="196"/>
      <c r="N83" s="922"/>
      <c r="O83" s="923"/>
      <c r="P83" s="169"/>
      <c r="Q83" s="196"/>
      <c r="R83" s="922"/>
      <c r="S83" s="923"/>
    </row>
    <row r="84" spans="2:19" ht="35.25" customHeight="1" x14ac:dyDescent="0.3">
      <c r="B84" s="1033" t="s">
        <v>359</v>
      </c>
      <c r="C84" s="1036" t="s">
        <v>981</v>
      </c>
      <c r="D84" s="431" t="s">
        <v>982</v>
      </c>
      <c r="E84" s="1038" t="s">
        <v>343</v>
      </c>
      <c r="F84" s="1039"/>
      <c r="G84" s="157" t="s">
        <v>304</v>
      </c>
      <c r="H84" s="431" t="s">
        <v>982</v>
      </c>
      <c r="I84" s="1038" t="s">
        <v>343</v>
      </c>
      <c r="J84" s="1039"/>
      <c r="K84" s="157" t="s">
        <v>304</v>
      </c>
      <c r="L84" s="179" t="s">
        <v>360</v>
      </c>
      <c r="M84" s="928" t="s">
        <v>343</v>
      </c>
      <c r="N84" s="937"/>
      <c r="O84" s="166" t="s">
        <v>304</v>
      </c>
      <c r="P84" s="179" t="s">
        <v>360</v>
      </c>
      <c r="Q84" s="928" t="s">
        <v>343</v>
      </c>
      <c r="R84" s="937"/>
      <c r="S84" s="166" t="s">
        <v>304</v>
      </c>
    </row>
    <row r="85" spans="2:19" ht="35.25" customHeight="1" x14ac:dyDescent="0.3">
      <c r="B85" s="1034"/>
      <c r="C85" s="1036"/>
      <c r="D85" s="417">
        <v>2</v>
      </c>
      <c r="E85" s="1040" t="s">
        <v>447</v>
      </c>
      <c r="F85" s="1041"/>
      <c r="G85" s="418" t="s">
        <v>481</v>
      </c>
      <c r="H85" s="417">
        <v>2</v>
      </c>
      <c r="I85" s="1040" t="s">
        <v>447</v>
      </c>
      <c r="J85" s="1041"/>
      <c r="K85" s="418" t="s">
        <v>481</v>
      </c>
      <c r="L85" s="198"/>
      <c r="M85" s="1025"/>
      <c r="N85" s="1026"/>
      <c r="O85" s="199"/>
      <c r="P85" s="198"/>
      <c r="Q85" s="1025"/>
      <c r="R85" s="1026"/>
      <c r="S85" s="199"/>
    </row>
    <row r="86" spans="2:19" ht="35.25" customHeight="1" outlineLevel="1" x14ac:dyDescent="0.3">
      <c r="B86" s="1034"/>
      <c r="C86" s="1036"/>
      <c r="D86" s="415"/>
      <c r="E86" s="1023"/>
      <c r="F86" s="1024"/>
      <c r="G86" s="197"/>
      <c r="H86" s="422"/>
      <c r="I86" s="1025"/>
      <c r="J86" s="1026"/>
      <c r="K86" s="199"/>
      <c r="L86" s="198"/>
      <c r="M86" s="1025"/>
      <c r="N86" s="1026"/>
      <c r="O86" s="199"/>
      <c r="P86" s="198"/>
      <c r="Q86" s="1025"/>
      <c r="R86" s="1026"/>
      <c r="S86" s="199"/>
    </row>
    <row r="87" spans="2:19" ht="35.25" customHeight="1" outlineLevel="1" x14ac:dyDescent="0.3">
      <c r="B87" s="1034"/>
      <c r="C87" s="1036"/>
      <c r="D87" s="415"/>
      <c r="E87" s="1023"/>
      <c r="F87" s="1024"/>
      <c r="G87" s="197"/>
      <c r="H87" s="422"/>
      <c r="I87" s="1025"/>
      <c r="J87" s="1026"/>
      <c r="K87" s="199"/>
      <c r="L87" s="198"/>
      <c r="M87" s="1025"/>
      <c r="N87" s="1026"/>
      <c r="O87" s="199"/>
      <c r="P87" s="198"/>
      <c r="Q87" s="1025"/>
      <c r="R87" s="1026"/>
      <c r="S87" s="199"/>
    </row>
    <row r="88" spans="2:19" ht="35.25" customHeight="1" outlineLevel="1" x14ac:dyDescent="0.3">
      <c r="B88" s="1034"/>
      <c r="C88" s="1036"/>
      <c r="D88" s="415"/>
      <c r="E88" s="1023"/>
      <c r="F88" s="1024"/>
      <c r="G88" s="197"/>
      <c r="H88" s="422"/>
      <c r="I88" s="1025"/>
      <c r="J88" s="1026"/>
      <c r="K88" s="199"/>
      <c r="L88" s="198"/>
      <c r="M88" s="1025"/>
      <c r="N88" s="1026"/>
      <c r="O88" s="199"/>
      <c r="P88" s="198"/>
      <c r="Q88" s="1025"/>
      <c r="R88" s="1026"/>
      <c r="S88" s="199"/>
    </row>
    <row r="89" spans="2:19" ht="35.25" customHeight="1" outlineLevel="1" x14ac:dyDescent="0.3">
      <c r="B89" s="1034"/>
      <c r="C89" s="1036"/>
      <c r="D89" s="415"/>
      <c r="E89" s="1023"/>
      <c r="F89" s="1024"/>
      <c r="G89" s="197"/>
      <c r="H89" s="422"/>
      <c r="I89" s="1025"/>
      <c r="J89" s="1026"/>
      <c r="K89" s="199"/>
      <c r="L89" s="198"/>
      <c r="M89" s="1025"/>
      <c r="N89" s="1026"/>
      <c r="O89" s="199"/>
      <c r="P89" s="198"/>
      <c r="Q89" s="1025"/>
      <c r="R89" s="1026"/>
      <c r="S89" s="199"/>
    </row>
    <row r="90" spans="2:19" ht="33" customHeight="1" outlineLevel="1" thickBot="1" x14ac:dyDescent="0.35">
      <c r="B90" s="1035"/>
      <c r="C90" s="1037"/>
      <c r="D90" s="426"/>
      <c r="E90" s="1027"/>
      <c r="F90" s="1028"/>
      <c r="G90" s="427"/>
      <c r="H90" s="429"/>
      <c r="I90" s="1029"/>
      <c r="J90" s="1030"/>
      <c r="K90" s="430"/>
      <c r="L90" s="198"/>
      <c r="M90" s="1025"/>
      <c r="N90" s="1026"/>
      <c r="O90" s="199"/>
      <c r="P90" s="198"/>
      <c r="Q90" s="1025"/>
      <c r="R90" s="1026"/>
      <c r="S90" s="199"/>
    </row>
    <row r="91" spans="2:19" ht="31.5" customHeight="1" thickBot="1" x14ac:dyDescent="0.35">
      <c r="B91" s="154"/>
      <c r="C91" s="200"/>
      <c r="D91" s="176"/>
    </row>
    <row r="92" spans="2:19" ht="30.75" customHeight="1" thickBot="1" x14ac:dyDescent="0.35">
      <c r="B92" s="154"/>
      <c r="C92" s="602"/>
      <c r="D92" s="917" t="s">
        <v>305</v>
      </c>
      <c r="E92" s="918"/>
      <c r="F92" s="918"/>
      <c r="G92" s="919"/>
      <c r="H92" s="940" t="s">
        <v>305</v>
      </c>
      <c r="I92" s="941"/>
      <c r="J92" s="941"/>
      <c r="K92" s="942"/>
      <c r="L92" s="918" t="s">
        <v>307</v>
      </c>
      <c r="M92" s="918"/>
      <c r="N92" s="918"/>
      <c r="O92" s="918"/>
      <c r="P92" s="918" t="s">
        <v>306</v>
      </c>
      <c r="Q92" s="918"/>
      <c r="R92" s="918"/>
      <c r="S92" s="919"/>
    </row>
    <row r="93" spans="2:19" ht="30.75" customHeight="1" x14ac:dyDescent="0.3">
      <c r="B93" s="976" t="s">
        <v>361</v>
      </c>
      <c r="C93" s="978" t="s">
        <v>362</v>
      </c>
      <c r="D93" s="980" t="s">
        <v>363</v>
      </c>
      <c r="E93" s="1022"/>
      <c r="F93" s="553" t="s">
        <v>304</v>
      </c>
      <c r="G93" s="178" t="s">
        <v>343</v>
      </c>
      <c r="H93" s="980" t="s">
        <v>363</v>
      </c>
      <c r="I93" s="1022"/>
      <c r="J93" s="553" t="s">
        <v>304</v>
      </c>
      <c r="K93" s="178" t="s">
        <v>343</v>
      </c>
      <c r="L93" s="980" t="s">
        <v>363</v>
      </c>
      <c r="M93" s="1022"/>
      <c r="N93" s="177" t="s">
        <v>304</v>
      </c>
      <c r="O93" s="201" t="s">
        <v>343</v>
      </c>
      <c r="P93" s="980" t="s">
        <v>363</v>
      </c>
      <c r="Q93" s="1022"/>
      <c r="R93" s="177" t="s">
        <v>304</v>
      </c>
      <c r="S93" s="201" t="s">
        <v>343</v>
      </c>
    </row>
    <row r="94" spans="2:19" ht="29.25" customHeight="1" x14ac:dyDescent="0.3">
      <c r="B94" s="977"/>
      <c r="C94" s="979"/>
      <c r="D94" s="1031"/>
      <c r="E94" s="1032"/>
      <c r="F94" s="193"/>
      <c r="G94" s="202"/>
      <c r="H94" s="501"/>
      <c r="I94" s="502"/>
      <c r="J94" s="195"/>
      <c r="K94" s="205"/>
      <c r="L94" s="203"/>
      <c r="M94" s="204"/>
      <c r="N94" s="195"/>
      <c r="O94" s="205"/>
      <c r="P94" s="203"/>
      <c r="Q94" s="204"/>
      <c r="R94" s="195"/>
      <c r="S94" s="205"/>
    </row>
    <row r="95" spans="2:19" ht="45" customHeight="1" x14ac:dyDescent="0.3">
      <c r="B95" s="1017" t="s">
        <v>1263</v>
      </c>
      <c r="C95" s="1019" t="s">
        <v>364</v>
      </c>
      <c r="D95" s="191" t="s">
        <v>365</v>
      </c>
      <c r="E95" s="165" t="s">
        <v>366</v>
      </c>
      <c r="F95" s="505" t="s">
        <v>367</v>
      </c>
      <c r="G95" s="166" t="s">
        <v>368</v>
      </c>
      <c r="H95" s="191" t="s">
        <v>365</v>
      </c>
      <c r="I95" s="165" t="s">
        <v>366</v>
      </c>
      <c r="J95" s="505" t="s">
        <v>367</v>
      </c>
      <c r="K95" s="166" t="s">
        <v>368</v>
      </c>
      <c r="L95" s="165" t="s">
        <v>365</v>
      </c>
      <c r="M95" s="165" t="s">
        <v>366</v>
      </c>
      <c r="N95" s="179" t="s">
        <v>367</v>
      </c>
      <c r="O95" s="166" t="s">
        <v>368</v>
      </c>
      <c r="P95" s="165" t="s">
        <v>365</v>
      </c>
      <c r="Q95" s="165" t="s">
        <v>366</v>
      </c>
      <c r="R95" s="179" t="s">
        <v>367</v>
      </c>
      <c r="S95" s="166" t="s">
        <v>368</v>
      </c>
    </row>
    <row r="96" spans="2:19" ht="29.25" customHeight="1" x14ac:dyDescent="0.3">
      <c r="B96" s="1017"/>
      <c r="C96" s="1020"/>
      <c r="D96" s="1000"/>
      <c r="E96" s="1002"/>
      <c r="F96" s="1004"/>
      <c r="G96" s="1006"/>
      <c r="H96" s="1008"/>
      <c r="I96" s="943"/>
      <c r="J96" s="943"/>
      <c r="K96" s="945"/>
      <c r="L96" s="943"/>
      <c r="M96" s="943"/>
      <c r="N96" s="943"/>
      <c r="O96" s="945"/>
      <c r="P96" s="943"/>
      <c r="Q96" s="943"/>
      <c r="R96" s="943"/>
      <c r="S96" s="945"/>
    </row>
    <row r="97" spans="2:19" ht="29.25" customHeight="1" thickBot="1" x14ac:dyDescent="0.35">
      <c r="B97" s="1017"/>
      <c r="C97" s="1020"/>
      <c r="D97" s="1001"/>
      <c r="E97" s="1003"/>
      <c r="F97" s="1005"/>
      <c r="G97" s="1007"/>
      <c r="H97" s="1009"/>
      <c r="I97" s="1010"/>
      <c r="J97" s="1010"/>
      <c r="K97" s="1011"/>
      <c r="L97" s="944"/>
      <c r="M97" s="944"/>
      <c r="N97" s="944"/>
      <c r="O97" s="946"/>
      <c r="P97" s="944"/>
      <c r="Q97" s="944"/>
      <c r="R97" s="944"/>
      <c r="S97" s="946"/>
    </row>
    <row r="98" spans="2:19" ht="24" outlineLevel="1" x14ac:dyDescent="0.3">
      <c r="B98" s="1017"/>
      <c r="C98" s="1020"/>
      <c r="D98" s="431" t="s">
        <v>365</v>
      </c>
      <c r="E98" s="156" t="s">
        <v>366</v>
      </c>
      <c r="F98" s="504" t="s">
        <v>367</v>
      </c>
      <c r="G98" s="157" t="s">
        <v>368</v>
      </c>
      <c r="H98" s="431" t="s">
        <v>365</v>
      </c>
      <c r="I98" s="156" t="s">
        <v>366</v>
      </c>
      <c r="J98" s="504" t="s">
        <v>367</v>
      </c>
      <c r="K98" s="157" t="s">
        <v>368</v>
      </c>
      <c r="L98" s="165" t="s">
        <v>365</v>
      </c>
      <c r="M98" s="165" t="s">
        <v>366</v>
      </c>
      <c r="N98" s="179" t="s">
        <v>367</v>
      </c>
      <c r="O98" s="166" t="s">
        <v>368</v>
      </c>
      <c r="P98" s="165" t="s">
        <v>365</v>
      </c>
      <c r="Q98" s="165" t="s">
        <v>366</v>
      </c>
      <c r="R98" s="179" t="s">
        <v>367</v>
      </c>
      <c r="S98" s="166" t="s">
        <v>368</v>
      </c>
    </row>
    <row r="99" spans="2:19" ht="29.25" customHeight="1" outlineLevel="1" x14ac:dyDescent="0.3">
      <c r="B99" s="1017"/>
      <c r="C99" s="1020"/>
      <c r="D99" s="1000"/>
      <c r="E99" s="1002"/>
      <c r="F99" s="1004"/>
      <c r="G99" s="1006"/>
      <c r="H99" s="1008"/>
      <c r="I99" s="943"/>
      <c r="J99" s="943"/>
      <c r="K99" s="945"/>
      <c r="L99" s="943"/>
      <c r="M99" s="943"/>
      <c r="N99" s="943"/>
      <c r="O99" s="945"/>
      <c r="P99" s="943"/>
      <c r="Q99" s="943"/>
      <c r="R99" s="943"/>
      <c r="S99" s="945"/>
    </row>
    <row r="100" spans="2:19" ht="29.25" customHeight="1" outlineLevel="1" x14ac:dyDescent="0.3">
      <c r="B100" s="1017"/>
      <c r="C100" s="1020"/>
      <c r="D100" s="1012"/>
      <c r="E100" s="1013"/>
      <c r="F100" s="1014"/>
      <c r="G100" s="1015"/>
      <c r="H100" s="1016"/>
      <c r="I100" s="944"/>
      <c r="J100" s="944"/>
      <c r="K100" s="946"/>
      <c r="L100" s="944"/>
      <c r="M100" s="944"/>
      <c r="N100" s="944"/>
      <c r="O100" s="946"/>
      <c r="P100" s="944"/>
      <c r="Q100" s="944"/>
      <c r="R100" s="944"/>
      <c r="S100" s="946"/>
    </row>
    <row r="101" spans="2:19" ht="24" outlineLevel="1" x14ac:dyDescent="0.3">
      <c r="B101" s="1017"/>
      <c r="C101" s="1020"/>
      <c r="D101" s="191" t="s">
        <v>365</v>
      </c>
      <c r="E101" s="165" t="s">
        <v>366</v>
      </c>
      <c r="F101" s="505" t="s">
        <v>367</v>
      </c>
      <c r="G101" s="166" t="s">
        <v>368</v>
      </c>
      <c r="H101" s="191" t="s">
        <v>365</v>
      </c>
      <c r="I101" s="165" t="s">
        <v>366</v>
      </c>
      <c r="J101" s="505" t="s">
        <v>367</v>
      </c>
      <c r="K101" s="166" t="s">
        <v>368</v>
      </c>
      <c r="L101" s="165" t="s">
        <v>365</v>
      </c>
      <c r="M101" s="165" t="s">
        <v>366</v>
      </c>
      <c r="N101" s="179" t="s">
        <v>367</v>
      </c>
      <c r="O101" s="166" t="s">
        <v>368</v>
      </c>
      <c r="P101" s="165" t="s">
        <v>365</v>
      </c>
      <c r="Q101" s="165" t="s">
        <v>366</v>
      </c>
      <c r="R101" s="179" t="s">
        <v>367</v>
      </c>
      <c r="S101" s="166" t="s">
        <v>368</v>
      </c>
    </row>
    <row r="102" spans="2:19" ht="29.25" customHeight="1" outlineLevel="1" x14ac:dyDescent="0.3">
      <c r="B102" s="1017"/>
      <c r="C102" s="1020"/>
      <c r="D102" s="1000"/>
      <c r="E102" s="1002"/>
      <c r="F102" s="1004"/>
      <c r="G102" s="1006"/>
      <c r="H102" s="1008"/>
      <c r="I102" s="943"/>
      <c r="J102" s="943"/>
      <c r="K102" s="945"/>
      <c r="L102" s="943"/>
      <c r="M102" s="943"/>
      <c r="N102" s="943"/>
      <c r="O102" s="945"/>
      <c r="P102" s="943"/>
      <c r="Q102" s="943"/>
      <c r="R102" s="943"/>
      <c r="S102" s="945"/>
    </row>
    <row r="103" spans="2:19" ht="29.25" customHeight="1" outlineLevel="1" x14ac:dyDescent="0.3">
      <c r="B103" s="1017"/>
      <c r="C103" s="1020"/>
      <c r="D103" s="1012"/>
      <c r="E103" s="1013"/>
      <c r="F103" s="1014"/>
      <c r="G103" s="1015"/>
      <c r="H103" s="1016"/>
      <c r="I103" s="944"/>
      <c r="J103" s="944"/>
      <c r="K103" s="946"/>
      <c r="L103" s="944"/>
      <c r="M103" s="944"/>
      <c r="N103" s="944"/>
      <c r="O103" s="946"/>
      <c r="P103" s="944"/>
      <c r="Q103" s="944"/>
      <c r="R103" s="944"/>
      <c r="S103" s="946"/>
    </row>
    <row r="104" spans="2:19" ht="24" outlineLevel="1" x14ac:dyDescent="0.3">
      <c r="B104" s="1017"/>
      <c r="C104" s="1020"/>
      <c r="D104" s="191" t="s">
        <v>365</v>
      </c>
      <c r="E104" s="165" t="s">
        <v>366</v>
      </c>
      <c r="F104" s="505" t="s">
        <v>367</v>
      </c>
      <c r="G104" s="166" t="s">
        <v>368</v>
      </c>
      <c r="H104" s="191" t="s">
        <v>365</v>
      </c>
      <c r="I104" s="165" t="s">
        <v>366</v>
      </c>
      <c r="J104" s="505" t="s">
        <v>367</v>
      </c>
      <c r="K104" s="166" t="s">
        <v>368</v>
      </c>
      <c r="L104" s="165" t="s">
        <v>365</v>
      </c>
      <c r="M104" s="165" t="s">
        <v>366</v>
      </c>
      <c r="N104" s="179" t="s">
        <v>367</v>
      </c>
      <c r="O104" s="166" t="s">
        <v>368</v>
      </c>
      <c r="P104" s="165" t="s">
        <v>365</v>
      </c>
      <c r="Q104" s="165" t="s">
        <v>366</v>
      </c>
      <c r="R104" s="179" t="s">
        <v>367</v>
      </c>
      <c r="S104" s="166" t="s">
        <v>368</v>
      </c>
    </row>
    <row r="105" spans="2:19" ht="29.25" customHeight="1" outlineLevel="1" x14ac:dyDescent="0.3">
      <c r="B105" s="1017"/>
      <c r="C105" s="1020"/>
      <c r="D105" s="1000"/>
      <c r="E105" s="1002"/>
      <c r="F105" s="1004"/>
      <c r="G105" s="1006"/>
      <c r="H105" s="1008"/>
      <c r="I105" s="943"/>
      <c r="J105" s="943"/>
      <c r="K105" s="945"/>
      <c r="L105" s="943"/>
      <c r="M105" s="943"/>
      <c r="N105" s="943"/>
      <c r="O105" s="945"/>
      <c r="P105" s="943"/>
      <c r="Q105" s="943"/>
      <c r="R105" s="943"/>
      <c r="S105" s="945"/>
    </row>
    <row r="106" spans="2:19" ht="29.25" customHeight="1" outlineLevel="1" thickBot="1" x14ac:dyDescent="0.35">
      <c r="B106" s="1018"/>
      <c r="C106" s="1021"/>
      <c r="D106" s="1001"/>
      <c r="E106" s="1003"/>
      <c r="F106" s="1005"/>
      <c r="G106" s="1007"/>
      <c r="H106" s="1009"/>
      <c r="I106" s="1010"/>
      <c r="J106" s="1010"/>
      <c r="K106" s="1011"/>
      <c r="L106" s="944"/>
      <c r="M106" s="944"/>
      <c r="N106" s="944"/>
      <c r="O106" s="946"/>
      <c r="P106" s="944"/>
      <c r="Q106" s="944"/>
      <c r="R106" s="944"/>
      <c r="S106" s="946"/>
    </row>
    <row r="107" spans="2:19" ht="15" thickBot="1" x14ac:dyDescent="0.35">
      <c r="B107" s="154"/>
      <c r="C107" s="154"/>
    </row>
    <row r="108" spans="2:19" ht="15" thickBot="1" x14ac:dyDescent="0.35">
      <c r="B108" s="154"/>
      <c r="C108" s="154"/>
      <c r="D108" s="917" t="s">
        <v>305</v>
      </c>
      <c r="E108" s="918"/>
      <c r="F108" s="918"/>
      <c r="G108" s="919"/>
      <c r="H108" s="940" t="s">
        <v>369</v>
      </c>
      <c r="I108" s="941"/>
      <c r="J108" s="941"/>
      <c r="K108" s="942"/>
      <c r="L108" s="940" t="s">
        <v>307</v>
      </c>
      <c r="M108" s="941"/>
      <c r="N108" s="941"/>
      <c r="O108" s="942"/>
      <c r="P108" s="940" t="s">
        <v>308</v>
      </c>
      <c r="Q108" s="941"/>
      <c r="R108" s="941"/>
      <c r="S108" s="942"/>
    </row>
    <row r="109" spans="2:19" ht="33.75" customHeight="1" x14ac:dyDescent="0.3">
      <c r="B109" s="991" t="s">
        <v>370</v>
      </c>
      <c r="C109" s="978" t="s">
        <v>371</v>
      </c>
      <c r="D109" s="499" t="s">
        <v>372</v>
      </c>
      <c r="E109" s="207" t="s">
        <v>373</v>
      </c>
      <c r="F109" s="909" t="s">
        <v>374</v>
      </c>
      <c r="G109" s="910"/>
      <c r="H109" s="499" t="s">
        <v>372</v>
      </c>
      <c r="I109" s="207" t="s">
        <v>373</v>
      </c>
      <c r="J109" s="909" t="s">
        <v>374</v>
      </c>
      <c r="K109" s="910"/>
      <c r="L109" s="500" t="s">
        <v>372</v>
      </c>
      <c r="M109" s="207" t="s">
        <v>373</v>
      </c>
      <c r="N109" s="909" t="s">
        <v>374</v>
      </c>
      <c r="O109" s="910"/>
      <c r="P109" s="206" t="s">
        <v>372</v>
      </c>
      <c r="Q109" s="207" t="s">
        <v>373</v>
      </c>
      <c r="R109" s="909" t="s">
        <v>374</v>
      </c>
      <c r="S109" s="910"/>
    </row>
    <row r="110" spans="2:19" ht="30" customHeight="1" x14ac:dyDescent="0.3">
      <c r="B110" s="992"/>
      <c r="C110" s="979"/>
      <c r="D110" s="557"/>
      <c r="E110" s="208"/>
      <c r="F110" s="994"/>
      <c r="G110" s="995"/>
      <c r="H110" s="562"/>
      <c r="I110" s="210"/>
      <c r="J110" s="947"/>
      <c r="K110" s="996"/>
      <c r="L110" s="555"/>
      <c r="M110" s="210"/>
      <c r="N110" s="947"/>
      <c r="O110" s="948"/>
      <c r="P110" s="209"/>
      <c r="Q110" s="210"/>
      <c r="R110" s="947"/>
      <c r="S110" s="948"/>
    </row>
    <row r="111" spans="2:19" ht="32.25" customHeight="1" x14ac:dyDescent="0.3">
      <c r="B111" s="992"/>
      <c r="C111" s="997" t="s">
        <v>375</v>
      </c>
      <c r="D111" s="558" t="s">
        <v>372</v>
      </c>
      <c r="E111" s="165" t="s">
        <v>373</v>
      </c>
      <c r="F111" s="165" t="s">
        <v>376</v>
      </c>
      <c r="G111" s="498" t="s">
        <v>377</v>
      </c>
      <c r="H111" s="558" t="s">
        <v>372</v>
      </c>
      <c r="I111" s="165" t="s">
        <v>373</v>
      </c>
      <c r="J111" s="165" t="s">
        <v>376</v>
      </c>
      <c r="K111" s="498" t="s">
        <v>377</v>
      </c>
      <c r="L111" s="554" t="s">
        <v>372</v>
      </c>
      <c r="M111" s="165" t="s">
        <v>373</v>
      </c>
      <c r="N111" s="165" t="s">
        <v>376</v>
      </c>
      <c r="O111" s="186" t="s">
        <v>377</v>
      </c>
      <c r="P111" s="211" t="s">
        <v>372</v>
      </c>
      <c r="Q111" s="165" t="s">
        <v>373</v>
      </c>
      <c r="R111" s="165" t="s">
        <v>376</v>
      </c>
      <c r="S111" s="186" t="s">
        <v>377</v>
      </c>
    </row>
    <row r="112" spans="2:19" ht="27.75" customHeight="1" x14ac:dyDescent="0.3">
      <c r="B112" s="992"/>
      <c r="C112" s="998"/>
      <c r="D112" s="557"/>
      <c r="E112" s="181"/>
      <c r="F112" s="194"/>
      <c r="G112" s="202"/>
      <c r="H112" s="562"/>
      <c r="I112" s="183"/>
      <c r="J112" s="196"/>
      <c r="K112" s="205"/>
      <c r="L112" s="555"/>
      <c r="M112" s="183"/>
      <c r="N112" s="196"/>
      <c r="O112" s="205"/>
      <c r="P112" s="209"/>
      <c r="Q112" s="183"/>
      <c r="R112" s="196"/>
      <c r="S112" s="205"/>
    </row>
    <row r="113" spans="2:19" ht="27.75" customHeight="1" outlineLevel="1" x14ac:dyDescent="0.3">
      <c r="B113" s="992"/>
      <c r="C113" s="998"/>
      <c r="D113" s="558" t="s">
        <v>372</v>
      </c>
      <c r="E113" s="165" t="s">
        <v>373</v>
      </c>
      <c r="F113" s="165" t="s">
        <v>376</v>
      </c>
      <c r="G113" s="498" t="s">
        <v>377</v>
      </c>
      <c r="H113" s="558" t="s">
        <v>372</v>
      </c>
      <c r="I113" s="165" t="s">
        <v>373</v>
      </c>
      <c r="J113" s="165" t="s">
        <v>376</v>
      </c>
      <c r="K113" s="498" t="s">
        <v>377</v>
      </c>
      <c r="L113" s="554" t="s">
        <v>372</v>
      </c>
      <c r="M113" s="165" t="s">
        <v>373</v>
      </c>
      <c r="N113" s="165" t="s">
        <v>376</v>
      </c>
      <c r="O113" s="186" t="s">
        <v>377</v>
      </c>
      <c r="P113" s="211" t="s">
        <v>372</v>
      </c>
      <c r="Q113" s="165" t="s">
        <v>373</v>
      </c>
      <c r="R113" s="165" t="s">
        <v>376</v>
      </c>
      <c r="S113" s="186" t="s">
        <v>377</v>
      </c>
    </row>
    <row r="114" spans="2:19" ht="27.75" customHeight="1" outlineLevel="1" x14ac:dyDescent="0.3">
      <c r="B114" s="992"/>
      <c r="C114" s="998"/>
      <c r="D114" s="557"/>
      <c r="E114" s="181"/>
      <c r="F114" s="194"/>
      <c r="G114" s="202"/>
      <c r="H114" s="562"/>
      <c r="I114" s="183"/>
      <c r="J114" s="196"/>
      <c r="K114" s="205"/>
      <c r="L114" s="555"/>
      <c r="M114" s="183"/>
      <c r="N114" s="196"/>
      <c r="O114" s="205"/>
      <c r="P114" s="209"/>
      <c r="Q114" s="183"/>
      <c r="R114" s="196"/>
      <c r="S114" s="205"/>
    </row>
    <row r="115" spans="2:19" ht="27.75" customHeight="1" outlineLevel="1" x14ac:dyDescent="0.3">
      <c r="B115" s="992"/>
      <c r="C115" s="998"/>
      <c r="D115" s="558" t="s">
        <v>372</v>
      </c>
      <c r="E115" s="165" t="s">
        <v>373</v>
      </c>
      <c r="F115" s="165" t="s">
        <v>376</v>
      </c>
      <c r="G115" s="498" t="s">
        <v>377</v>
      </c>
      <c r="H115" s="558" t="s">
        <v>372</v>
      </c>
      <c r="I115" s="165" t="s">
        <v>373</v>
      </c>
      <c r="J115" s="165" t="s">
        <v>376</v>
      </c>
      <c r="K115" s="498" t="s">
        <v>377</v>
      </c>
      <c r="L115" s="554" t="s">
        <v>372</v>
      </c>
      <c r="M115" s="165" t="s">
        <v>373</v>
      </c>
      <c r="N115" s="165" t="s">
        <v>376</v>
      </c>
      <c r="O115" s="186" t="s">
        <v>377</v>
      </c>
      <c r="P115" s="211" t="s">
        <v>372</v>
      </c>
      <c r="Q115" s="165" t="s">
        <v>373</v>
      </c>
      <c r="R115" s="165" t="s">
        <v>376</v>
      </c>
      <c r="S115" s="186" t="s">
        <v>377</v>
      </c>
    </row>
    <row r="116" spans="2:19" ht="27.75" customHeight="1" outlineLevel="1" x14ac:dyDescent="0.3">
      <c r="B116" s="992"/>
      <c r="C116" s="998"/>
      <c r="D116" s="557"/>
      <c r="E116" s="181"/>
      <c r="F116" s="194"/>
      <c r="G116" s="202"/>
      <c r="H116" s="562"/>
      <c r="I116" s="183"/>
      <c r="J116" s="196"/>
      <c r="K116" s="205"/>
      <c r="L116" s="555"/>
      <c r="M116" s="183"/>
      <c r="N116" s="196"/>
      <c r="O116" s="205"/>
      <c r="P116" s="209"/>
      <c r="Q116" s="183"/>
      <c r="R116" s="196"/>
      <c r="S116" s="205"/>
    </row>
    <row r="117" spans="2:19" ht="27.75" customHeight="1" outlineLevel="1" x14ac:dyDescent="0.3">
      <c r="B117" s="992"/>
      <c r="C117" s="998"/>
      <c r="D117" s="558" t="s">
        <v>372</v>
      </c>
      <c r="E117" s="165" t="s">
        <v>373</v>
      </c>
      <c r="F117" s="165" t="s">
        <v>376</v>
      </c>
      <c r="G117" s="498" t="s">
        <v>377</v>
      </c>
      <c r="H117" s="558" t="s">
        <v>372</v>
      </c>
      <c r="I117" s="165" t="s">
        <v>373</v>
      </c>
      <c r="J117" s="165" t="s">
        <v>376</v>
      </c>
      <c r="K117" s="498" t="s">
        <v>377</v>
      </c>
      <c r="L117" s="554" t="s">
        <v>372</v>
      </c>
      <c r="M117" s="165" t="s">
        <v>373</v>
      </c>
      <c r="N117" s="165" t="s">
        <v>376</v>
      </c>
      <c r="O117" s="186" t="s">
        <v>377</v>
      </c>
      <c r="P117" s="211" t="s">
        <v>372</v>
      </c>
      <c r="Q117" s="165" t="s">
        <v>373</v>
      </c>
      <c r="R117" s="165" t="s">
        <v>376</v>
      </c>
      <c r="S117" s="186" t="s">
        <v>377</v>
      </c>
    </row>
    <row r="118" spans="2:19" ht="27.75" customHeight="1" outlineLevel="1" x14ac:dyDescent="0.3">
      <c r="B118" s="993"/>
      <c r="C118" s="999"/>
      <c r="D118" s="557"/>
      <c r="E118" s="181"/>
      <c r="F118" s="194"/>
      <c r="G118" s="202"/>
      <c r="H118" s="562"/>
      <c r="I118" s="183"/>
      <c r="J118" s="196"/>
      <c r="K118" s="205"/>
      <c r="L118" s="555"/>
      <c r="M118" s="183"/>
      <c r="N118" s="196"/>
      <c r="O118" s="205"/>
      <c r="P118" s="209"/>
      <c r="Q118" s="183"/>
      <c r="R118" s="196"/>
      <c r="S118" s="205"/>
    </row>
    <row r="119" spans="2:19" ht="26.25" customHeight="1" x14ac:dyDescent="0.3">
      <c r="B119" s="981" t="s">
        <v>378</v>
      </c>
      <c r="C119" s="984" t="s">
        <v>379</v>
      </c>
      <c r="D119" s="559" t="s">
        <v>380</v>
      </c>
      <c r="E119" s="212" t="s">
        <v>381</v>
      </c>
      <c r="F119" s="212" t="s">
        <v>304</v>
      </c>
      <c r="G119" s="213" t="s">
        <v>382</v>
      </c>
      <c r="H119" s="559" t="s">
        <v>380</v>
      </c>
      <c r="I119" s="212" t="s">
        <v>381</v>
      </c>
      <c r="J119" s="212" t="s">
        <v>304</v>
      </c>
      <c r="K119" s="213" t="s">
        <v>382</v>
      </c>
      <c r="L119" s="214" t="s">
        <v>380</v>
      </c>
      <c r="M119" s="212" t="s">
        <v>381</v>
      </c>
      <c r="N119" s="212" t="s">
        <v>304</v>
      </c>
      <c r="O119" s="213" t="s">
        <v>382</v>
      </c>
      <c r="P119" s="212" t="s">
        <v>380</v>
      </c>
      <c r="Q119" s="212" t="s">
        <v>381</v>
      </c>
      <c r="R119" s="212" t="s">
        <v>304</v>
      </c>
      <c r="S119" s="213" t="s">
        <v>382</v>
      </c>
    </row>
    <row r="120" spans="2:19" ht="32.25" customHeight="1" x14ac:dyDescent="0.3">
      <c r="B120" s="982"/>
      <c r="C120" s="985"/>
      <c r="D120" s="415"/>
      <c r="E120" s="180"/>
      <c r="F120" s="180"/>
      <c r="G120" s="197"/>
      <c r="H120" s="422"/>
      <c r="I120" s="182"/>
      <c r="J120" s="182"/>
      <c r="K120" s="199"/>
      <c r="L120" s="503"/>
      <c r="M120" s="182"/>
      <c r="N120" s="182"/>
      <c r="O120" s="199"/>
      <c r="P120" s="182"/>
      <c r="Q120" s="182"/>
      <c r="R120" s="182"/>
      <c r="S120" s="199"/>
    </row>
    <row r="121" spans="2:19" ht="32.25" customHeight="1" x14ac:dyDescent="0.3">
      <c r="B121" s="982"/>
      <c r="C121" s="986" t="s">
        <v>383</v>
      </c>
      <c r="D121" s="191" t="s">
        <v>384</v>
      </c>
      <c r="E121" s="928" t="s">
        <v>385</v>
      </c>
      <c r="F121" s="937"/>
      <c r="G121" s="166" t="s">
        <v>386</v>
      </c>
      <c r="H121" s="191" t="s">
        <v>384</v>
      </c>
      <c r="I121" s="928" t="s">
        <v>385</v>
      </c>
      <c r="J121" s="937"/>
      <c r="K121" s="166" t="s">
        <v>386</v>
      </c>
      <c r="L121" s="505" t="s">
        <v>384</v>
      </c>
      <c r="M121" s="928" t="s">
        <v>385</v>
      </c>
      <c r="N121" s="937"/>
      <c r="O121" s="166" t="s">
        <v>386</v>
      </c>
      <c r="P121" s="165" t="s">
        <v>384</v>
      </c>
      <c r="Q121" s="165" t="s">
        <v>385</v>
      </c>
      <c r="R121" s="928" t="s">
        <v>385</v>
      </c>
      <c r="S121" s="937"/>
    </row>
    <row r="122" spans="2:19" ht="23.25" customHeight="1" x14ac:dyDescent="0.3">
      <c r="B122" s="982"/>
      <c r="C122" s="987"/>
      <c r="D122" s="560"/>
      <c r="E122" s="989"/>
      <c r="F122" s="990"/>
      <c r="G122" s="168"/>
      <c r="H122" s="563"/>
      <c r="I122" s="938"/>
      <c r="J122" s="939"/>
      <c r="K122" s="189"/>
      <c r="L122" s="556"/>
      <c r="M122" s="938"/>
      <c r="N122" s="939"/>
      <c r="O122" s="171"/>
      <c r="P122" s="215"/>
      <c r="Q122" s="169"/>
      <c r="R122" s="938"/>
      <c r="S122" s="939"/>
    </row>
    <row r="123" spans="2:19" ht="23.25" customHeight="1" outlineLevel="1" x14ac:dyDescent="0.3">
      <c r="B123" s="982"/>
      <c r="C123" s="987"/>
      <c r="D123" s="191" t="s">
        <v>384</v>
      </c>
      <c r="E123" s="928" t="s">
        <v>385</v>
      </c>
      <c r="F123" s="937"/>
      <c r="G123" s="166" t="s">
        <v>386</v>
      </c>
      <c r="H123" s="191" t="s">
        <v>384</v>
      </c>
      <c r="I123" s="928" t="s">
        <v>385</v>
      </c>
      <c r="J123" s="937"/>
      <c r="K123" s="166" t="s">
        <v>386</v>
      </c>
      <c r="L123" s="505" t="s">
        <v>384</v>
      </c>
      <c r="M123" s="928" t="s">
        <v>385</v>
      </c>
      <c r="N123" s="937"/>
      <c r="O123" s="166" t="s">
        <v>386</v>
      </c>
      <c r="P123" s="165" t="s">
        <v>384</v>
      </c>
      <c r="Q123" s="165" t="s">
        <v>385</v>
      </c>
      <c r="R123" s="928" t="s">
        <v>385</v>
      </c>
      <c r="S123" s="937"/>
    </row>
    <row r="124" spans="2:19" ht="23.25" customHeight="1" outlineLevel="1" x14ac:dyDescent="0.3">
      <c r="B124" s="982"/>
      <c r="C124" s="987"/>
      <c r="D124" s="560"/>
      <c r="E124" s="989"/>
      <c r="F124" s="990"/>
      <c r="G124" s="168"/>
      <c r="H124" s="563"/>
      <c r="I124" s="938"/>
      <c r="J124" s="939"/>
      <c r="K124" s="171"/>
      <c r="L124" s="556"/>
      <c r="M124" s="938"/>
      <c r="N124" s="939"/>
      <c r="O124" s="171"/>
      <c r="P124" s="215"/>
      <c r="Q124" s="169"/>
      <c r="R124" s="938"/>
      <c r="S124" s="939"/>
    </row>
    <row r="125" spans="2:19" ht="23.25" customHeight="1" outlineLevel="1" x14ac:dyDescent="0.3">
      <c r="B125" s="982"/>
      <c r="C125" s="987"/>
      <c r="D125" s="191" t="s">
        <v>384</v>
      </c>
      <c r="E125" s="928" t="s">
        <v>385</v>
      </c>
      <c r="F125" s="937"/>
      <c r="G125" s="166" t="s">
        <v>386</v>
      </c>
      <c r="H125" s="191" t="s">
        <v>384</v>
      </c>
      <c r="I125" s="928" t="s">
        <v>385</v>
      </c>
      <c r="J125" s="937"/>
      <c r="K125" s="166" t="s">
        <v>386</v>
      </c>
      <c r="L125" s="505" t="s">
        <v>384</v>
      </c>
      <c r="M125" s="928" t="s">
        <v>385</v>
      </c>
      <c r="N125" s="937"/>
      <c r="O125" s="166" t="s">
        <v>386</v>
      </c>
      <c r="P125" s="165" t="s">
        <v>384</v>
      </c>
      <c r="Q125" s="165" t="s">
        <v>385</v>
      </c>
      <c r="R125" s="928" t="s">
        <v>385</v>
      </c>
      <c r="S125" s="937"/>
    </row>
    <row r="126" spans="2:19" ht="23.25" customHeight="1" outlineLevel="1" x14ac:dyDescent="0.3">
      <c r="B126" s="982"/>
      <c r="C126" s="987"/>
      <c r="D126" s="560"/>
      <c r="E126" s="989"/>
      <c r="F126" s="990"/>
      <c r="G126" s="168"/>
      <c r="H126" s="563"/>
      <c r="I126" s="938"/>
      <c r="J126" s="939"/>
      <c r="K126" s="171"/>
      <c r="L126" s="556"/>
      <c r="M126" s="938"/>
      <c r="N126" s="939"/>
      <c r="O126" s="171"/>
      <c r="P126" s="215"/>
      <c r="Q126" s="169"/>
      <c r="R126" s="938"/>
      <c r="S126" s="939"/>
    </row>
    <row r="127" spans="2:19" ht="23.25" customHeight="1" outlineLevel="1" x14ac:dyDescent="0.3">
      <c r="B127" s="982"/>
      <c r="C127" s="987"/>
      <c r="D127" s="191" t="s">
        <v>384</v>
      </c>
      <c r="E127" s="928" t="s">
        <v>385</v>
      </c>
      <c r="F127" s="937"/>
      <c r="G127" s="166" t="s">
        <v>386</v>
      </c>
      <c r="H127" s="191" t="s">
        <v>384</v>
      </c>
      <c r="I127" s="928" t="s">
        <v>385</v>
      </c>
      <c r="J127" s="937"/>
      <c r="K127" s="166" t="s">
        <v>386</v>
      </c>
      <c r="L127" s="505" t="s">
        <v>384</v>
      </c>
      <c r="M127" s="928" t="s">
        <v>385</v>
      </c>
      <c r="N127" s="937"/>
      <c r="O127" s="166" t="s">
        <v>386</v>
      </c>
      <c r="P127" s="165" t="s">
        <v>384</v>
      </c>
      <c r="Q127" s="165" t="s">
        <v>385</v>
      </c>
      <c r="R127" s="928" t="s">
        <v>385</v>
      </c>
      <c r="S127" s="937"/>
    </row>
    <row r="128" spans="2:19" ht="23.25" customHeight="1" outlineLevel="1" thickBot="1" x14ac:dyDescent="0.35">
      <c r="B128" s="983"/>
      <c r="C128" s="988"/>
      <c r="D128" s="561"/>
      <c r="E128" s="960"/>
      <c r="F128" s="961"/>
      <c r="G128" s="538"/>
      <c r="H128" s="564"/>
      <c r="I128" s="962"/>
      <c r="J128" s="963"/>
      <c r="K128" s="539"/>
      <c r="L128" s="556"/>
      <c r="M128" s="938"/>
      <c r="N128" s="939"/>
      <c r="O128" s="171"/>
      <c r="P128" s="215"/>
      <c r="Q128" s="169"/>
      <c r="R128" s="938"/>
      <c r="S128" s="939"/>
    </row>
    <row r="129" spans="2:19" ht="15" thickBot="1" x14ac:dyDescent="0.35">
      <c r="B129" s="154"/>
      <c r="C129" s="154"/>
    </row>
    <row r="130" spans="2:19" ht="15" thickBot="1" x14ac:dyDescent="0.35">
      <c r="B130" s="154"/>
      <c r="C130" s="154"/>
      <c r="D130" s="917" t="s">
        <v>305</v>
      </c>
      <c r="E130" s="918"/>
      <c r="F130" s="918"/>
      <c r="G130" s="919"/>
      <c r="H130" s="917" t="s">
        <v>306</v>
      </c>
      <c r="I130" s="918"/>
      <c r="J130" s="918"/>
      <c r="K130" s="919"/>
      <c r="L130" s="918" t="s">
        <v>307</v>
      </c>
      <c r="M130" s="918"/>
      <c r="N130" s="918"/>
      <c r="O130" s="918"/>
      <c r="P130" s="917" t="s">
        <v>308</v>
      </c>
      <c r="Q130" s="918"/>
      <c r="R130" s="918"/>
      <c r="S130" s="919"/>
    </row>
    <row r="131" spans="2:19" x14ac:dyDescent="0.3">
      <c r="B131" s="976" t="s">
        <v>387</v>
      </c>
      <c r="C131" s="978" t="s">
        <v>388</v>
      </c>
      <c r="D131" s="980" t="s">
        <v>389</v>
      </c>
      <c r="E131" s="964"/>
      <c r="F131" s="964"/>
      <c r="G131" s="910"/>
      <c r="H131" s="980" t="s">
        <v>389</v>
      </c>
      <c r="I131" s="964"/>
      <c r="J131" s="964"/>
      <c r="K131" s="910"/>
      <c r="L131" s="909" t="s">
        <v>389</v>
      </c>
      <c r="M131" s="964"/>
      <c r="N131" s="964"/>
      <c r="O131" s="910"/>
      <c r="P131" s="909" t="s">
        <v>389</v>
      </c>
      <c r="Q131" s="964"/>
      <c r="R131" s="964"/>
      <c r="S131" s="910"/>
    </row>
    <row r="132" spans="2:19" ht="45" customHeight="1" x14ac:dyDescent="0.3">
      <c r="B132" s="977"/>
      <c r="C132" s="979"/>
      <c r="D132" s="965"/>
      <c r="E132" s="966"/>
      <c r="F132" s="966"/>
      <c r="G132" s="967"/>
      <c r="H132" s="968"/>
      <c r="I132" s="969"/>
      <c r="J132" s="969"/>
      <c r="K132" s="970"/>
      <c r="L132" s="971"/>
      <c r="M132" s="969"/>
      <c r="N132" s="969"/>
      <c r="O132" s="970"/>
      <c r="P132" s="971"/>
      <c r="Q132" s="969"/>
      <c r="R132" s="969"/>
      <c r="S132" s="970"/>
    </row>
    <row r="133" spans="2:19" ht="32.25" customHeight="1" x14ac:dyDescent="0.3">
      <c r="B133" s="972" t="s">
        <v>390</v>
      </c>
      <c r="C133" s="958" t="s">
        <v>391</v>
      </c>
      <c r="D133" s="559" t="s">
        <v>392</v>
      </c>
      <c r="E133" s="497" t="s">
        <v>304</v>
      </c>
      <c r="F133" s="165" t="s">
        <v>326</v>
      </c>
      <c r="G133" s="166" t="s">
        <v>343</v>
      </c>
      <c r="H133" s="559" t="s">
        <v>392</v>
      </c>
      <c r="I133" s="497" t="s">
        <v>304</v>
      </c>
      <c r="J133" s="165" t="s">
        <v>326</v>
      </c>
      <c r="K133" s="166" t="s">
        <v>343</v>
      </c>
      <c r="L133" s="212" t="s">
        <v>392</v>
      </c>
      <c r="M133" s="225" t="s">
        <v>304</v>
      </c>
      <c r="N133" s="165" t="s">
        <v>326</v>
      </c>
      <c r="O133" s="166" t="s">
        <v>343</v>
      </c>
      <c r="P133" s="212" t="s">
        <v>392</v>
      </c>
      <c r="Q133" s="225" t="s">
        <v>304</v>
      </c>
      <c r="R133" s="165" t="s">
        <v>326</v>
      </c>
      <c r="S133" s="166" t="s">
        <v>343</v>
      </c>
    </row>
    <row r="134" spans="2:19" ht="23.25" customHeight="1" x14ac:dyDescent="0.3">
      <c r="B134" s="973"/>
      <c r="C134" s="975"/>
      <c r="D134" s="415"/>
      <c r="E134" s="216"/>
      <c r="F134" s="167"/>
      <c r="G134" s="197"/>
      <c r="H134" s="422"/>
      <c r="I134" s="228"/>
      <c r="J134" s="182"/>
      <c r="K134" s="508"/>
      <c r="L134" s="182"/>
      <c r="M134" s="228"/>
      <c r="N134" s="182"/>
      <c r="O134" s="226"/>
      <c r="P134" s="182"/>
      <c r="Q134" s="228"/>
      <c r="R134" s="182"/>
      <c r="S134" s="226"/>
    </row>
    <row r="135" spans="2:19" ht="29.25" customHeight="1" x14ac:dyDescent="0.3">
      <c r="B135" s="973"/>
      <c r="C135" s="958" t="s">
        <v>393</v>
      </c>
      <c r="D135" s="191" t="s">
        <v>394</v>
      </c>
      <c r="E135" s="928" t="s">
        <v>395</v>
      </c>
      <c r="F135" s="937"/>
      <c r="G135" s="166" t="s">
        <v>396</v>
      </c>
      <c r="H135" s="191" t="s">
        <v>394</v>
      </c>
      <c r="I135" s="928" t="s">
        <v>395</v>
      </c>
      <c r="J135" s="937"/>
      <c r="K135" s="166" t="s">
        <v>396</v>
      </c>
      <c r="L135" s="165" t="s">
        <v>394</v>
      </c>
      <c r="M135" s="928" t="s">
        <v>395</v>
      </c>
      <c r="N135" s="937"/>
      <c r="O135" s="166" t="s">
        <v>396</v>
      </c>
      <c r="P135" s="165" t="s">
        <v>394</v>
      </c>
      <c r="Q135" s="928" t="s">
        <v>395</v>
      </c>
      <c r="R135" s="937"/>
      <c r="S135" s="166" t="s">
        <v>396</v>
      </c>
    </row>
    <row r="136" spans="2:19" ht="39" customHeight="1" thickBot="1" x14ac:dyDescent="0.35">
      <c r="B136" s="974"/>
      <c r="C136" s="959"/>
      <c r="D136" s="561"/>
      <c r="E136" s="960"/>
      <c r="F136" s="961"/>
      <c r="G136" s="538"/>
      <c r="H136" s="564"/>
      <c r="I136" s="962"/>
      <c r="J136" s="963"/>
      <c r="K136" s="539"/>
      <c r="L136" s="215"/>
      <c r="M136" s="938"/>
      <c r="N136" s="939"/>
      <c r="O136" s="171"/>
      <c r="P136" s="215"/>
      <c r="Q136" s="938"/>
      <c r="R136" s="939"/>
      <c r="S136" s="171"/>
    </row>
    <row r="140" spans="2:19" hidden="1" x14ac:dyDescent="0.3"/>
    <row r="141" spans="2:19" hidden="1" x14ac:dyDescent="0.3"/>
    <row r="142" spans="2:19" hidden="1" x14ac:dyDescent="0.3">
      <c r="D142" s="139" t="s">
        <v>397</v>
      </c>
    </row>
    <row r="143" spans="2:19" hidden="1" x14ac:dyDescent="0.3">
      <c r="D143" s="139" t="s">
        <v>398</v>
      </c>
      <c r="E143" s="139" t="s">
        <v>399</v>
      </c>
      <c r="F143" s="139" t="s">
        <v>400</v>
      </c>
      <c r="H143" s="139" t="s">
        <v>401</v>
      </c>
      <c r="I143" s="139" t="s">
        <v>402</v>
      </c>
    </row>
    <row r="144" spans="2:19" hidden="1" x14ac:dyDescent="0.3">
      <c r="D144" s="139" t="s">
        <v>403</v>
      </c>
      <c r="E144" s="139" t="s">
        <v>404</v>
      </c>
      <c r="F144" s="139" t="s">
        <v>405</v>
      </c>
      <c r="H144" s="139" t="s">
        <v>406</v>
      </c>
      <c r="I144" s="139" t="s">
        <v>407</v>
      </c>
    </row>
    <row r="145" spans="2:12" hidden="1" x14ac:dyDescent="0.3">
      <c r="D145" s="139" t="s">
        <v>408</v>
      </c>
      <c r="E145" s="139" t="s">
        <v>409</v>
      </c>
      <c r="F145" s="139" t="s">
        <v>410</v>
      </c>
      <c r="H145" s="139" t="s">
        <v>411</v>
      </c>
      <c r="I145" s="139" t="s">
        <v>412</v>
      </c>
    </row>
    <row r="146" spans="2:12" hidden="1" x14ac:dyDescent="0.3">
      <c r="D146" s="139" t="s">
        <v>413</v>
      </c>
      <c r="F146" s="139" t="s">
        <v>414</v>
      </c>
      <c r="G146" s="139" t="s">
        <v>1264</v>
      </c>
      <c r="H146" s="139" t="s">
        <v>415</v>
      </c>
      <c r="I146" s="139" t="s">
        <v>416</v>
      </c>
      <c r="K146" s="139" t="s">
        <v>417</v>
      </c>
    </row>
    <row r="147" spans="2:12" hidden="1" x14ac:dyDescent="0.3">
      <c r="D147" s="139" t="s">
        <v>418</v>
      </c>
      <c r="F147" s="139" t="s">
        <v>419</v>
      </c>
      <c r="G147" s="139" t="s">
        <v>420</v>
      </c>
      <c r="H147" s="139" t="s">
        <v>421</v>
      </c>
      <c r="I147" s="139" t="s">
        <v>422</v>
      </c>
      <c r="K147" s="139" t="s">
        <v>423</v>
      </c>
      <c r="L147" s="139" t="s">
        <v>424</v>
      </c>
    </row>
    <row r="148" spans="2:12" hidden="1" x14ac:dyDescent="0.3">
      <c r="D148" s="139" t="s">
        <v>425</v>
      </c>
      <c r="E148" s="217" t="s">
        <v>426</v>
      </c>
      <c r="G148" s="139" t="s">
        <v>427</v>
      </c>
      <c r="H148" s="139" t="s">
        <v>428</v>
      </c>
      <c r="K148" s="139" t="s">
        <v>429</v>
      </c>
      <c r="L148" s="139" t="s">
        <v>430</v>
      </c>
    </row>
    <row r="149" spans="2:12" hidden="1" x14ac:dyDescent="0.3">
      <c r="D149" s="139" t="s">
        <v>431</v>
      </c>
      <c r="E149" s="218" t="s">
        <v>432</v>
      </c>
      <c r="K149" s="139" t="s">
        <v>433</v>
      </c>
      <c r="L149" s="139" t="s">
        <v>434</v>
      </c>
    </row>
    <row r="150" spans="2:12" hidden="1" x14ac:dyDescent="0.3">
      <c r="E150" s="219" t="s">
        <v>435</v>
      </c>
      <c r="H150" s="139" t="s">
        <v>436</v>
      </c>
      <c r="K150" s="139" t="s">
        <v>437</v>
      </c>
      <c r="L150" s="139" t="s">
        <v>438</v>
      </c>
    </row>
    <row r="151" spans="2:12" hidden="1" x14ac:dyDescent="0.3">
      <c r="H151" s="139" t="s">
        <v>439</v>
      </c>
      <c r="K151" s="139" t="s">
        <v>440</v>
      </c>
      <c r="L151" s="139" t="s">
        <v>441</v>
      </c>
    </row>
    <row r="152" spans="2:12" hidden="1" x14ac:dyDescent="0.3">
      <c r="H152" s="139" t="s">
        <v>442</v>
      </c>
      <c r="K152" s="139" t="s">
        <v>443</v>
      </c>
      <c r="L152" s="139" t="s">
        <v>444</v>
      </c>
    </row>
    <row r="153" spans="2:12" hidden="1" x14ac:dyDescent="0.3">
      <c r="B153" s="139" t="s">
        <v>445</v>
      </c>
      <c r="C153" s="139" t="s">
        <v>446</v>
      </c>
      <c r="D153" s="139" t="s">
        <v>445</v>
      </c>
      <c r="G153" s="139" t="s">
        <v>447</v>
      </c>
      <c r="H153" s="139" t="s">
        <v>448</v>
      </c>
      <c r="J153" s="139" t="s">
        <v>272</v>
      </c>
      <c r="K153" s="139" t="s">
        <v>449</v>
      </c>
      <c r="L153" s="139" t="s">
        <v>450</v>
      </c>
    </row>
    <row r="154" spans="2:12" hidden="1" x14ac:dyDescent="0.3">
      <c r="B154" s="139">
        <v>1</v>
      </c>
      <c r="C154" s="139" t="s">
        <v>451</v>
      </c>
      <c r="D154" s="139" t="s">
        <v>452</v>
      </c>
      <c r="E154" s="139" t="s">
        <v>343</v>
      </c>
      <c r="F154" s="139" t="s">
        <v>11</v>
      </c>
      <c r="G154" s="139" t="s">
        <v>453</v>
      </c>
      <c r="H154" s="139" t="s">
        <v>454</v>
      </c>
      <c r="J154" s="139" t="s">
        <v>429</v>
      </c>
      <c r="K154" s="139" t="s">
        <v>455</v>
      </c>
    </row>
    <row r="155" spans="2:12" hidden="1" x14ac:dyDescent="0.3">
      <c r="B155" s="139">
        <v>2</v>
      </c>
      <c r="C155" s="139" t="s">
        <v>456</v>
      </c>
      <c r="D155" s="139" t="s">
        <v>457</v>
      </c>
      <c r="E155" s="139" t="s">
        <v>326</v>
      </c>
      <c r="F155" s="139" t="s">
        <v>18</v>
      </c>
      <c r="G155" s="139" t="s">
        <v>458</v>
      </c>
      <c r="J155" s="139" t="s">
        <v>459</v>
      </c>
      <c r="K155" s="139" t="s">
        <v>460</v>
      </c>
    </row>
    <row r="156" spans="2:12" hidden="1" x14ac:dyDescent="0.3">
      <c r="B156" s="139">
        <v>3</v>
      </c>
      <c r="C156" s="139" t="s">
        <v>461</v>
      </c>
      <c r="D156" s="139" t="s">
        <v>462</v>
      </c>
      <c r="E156" s="139" t="s">
        <v>304</v>
      </c>
      <c r="G156" s="139" t="s">
        <v>463</v>
      </c>
      <c r="J156" s="139" t="s">
        <v>464</v>
      </c>
      <c r="K156" s="139" t="s">
        <v>465</v>
      </c>
    </row>
    <row r="157" spans="2:12" hidden="1" x14ac:dyDescent="0.3">
      <c r="B157" s="139">
        <v>4</v>
      </c>
      <c r="C157" s="139" t="s">
        <v>454</v>
      </c>
      <c r="H157" s="139" t="s">
        <v>466</v>
      </c>
      <c r="I157" s="139" t="s">
        <v>467</v>
      </c>
      <c r="J157" s="139" t="s">
        <v>468</v>
      </c>
      <c r="K157" s="139" t="s">
        <v>469</v>
      </c>
    </row>
    <row r="158" spans="2:12" hidden="1" x14ac:dyDescent="0.3">
      <c r="D158" s="139" t="s">
        <v>463</v>
      </c>
      <c r="H158" s="139" t="s">
        <v>470</v>
      </c>
      <c r="I158" s="139" t="s">
        <v>471</v>
      </c>
      <c r="J158" s="139" t="s">
        <v>472</v>
      </c>
      <c r="K158" s="139" t="s">
        <v>473</v>
      </c>
    </row>
    <row r="159" spans="2:12" hidden="1" x14ac:dyDescent="0.3">
      <c r="D159" s="139" t="s">
        <v>474</v>
      </c>
      <c r="H159" s="139" t="s">
        <v>475</v>
      </c>
      <c r="I159" s="139" t="s">
        <v>476</v>
      </c>
      <c r="J159" s="139" t="s">
        <v>477</v>
      </c>
      <c r="K159" s="139" t="s">
        <v>478</v>
      </c>
    </row>
    <row r="160" spans="2:12" hidden="1" x14ac:dyDescent="0.3">
      <c r="D160" s="139" t="s">
        <v>479</v>
      </c>
      <c r="H160" s="139" t="s">
        <v>480</v>
      </c>
      <c r="J160" s="139" t="s">
        <v>481</v>
      </c>
      <c r="K160" s="139" t="s">
        <v>482</v>
      </c>
    </row>
    <row r="161" spans="2:11" hidden="1" x14ac:dyDescent="0.3">
      <c r="H161" s="139" t="s">
        <v>483</v>
      </c>
      <c r="J161" s="139" t="s">
        <v>484</v>
      </c>
    </row>
    <row r="162" spans="2:11" ht="57.6" hidden="1" x14ac:dyDescent="0.3">
      <c r="D162" s="220" t="s">
        <v>485</v>
      </c>
      <c r="E162" s="139" t="s">
        <v>486</v>
      </c>
      <c r="F162" s="139" t="s">
        <v>487</v>
      </c>
      <c r="G162" s="139" t="s">
        <v>488</v>
      </c>
      <c r="H162" s="139" t="s">
        <v>489</v>
      </c>
      <c r="I162" s="139" t="s">
        <v>490</v>
      </c>
      <c r="J162" s="139" t="s">
        <v>491</v>
      </c>
      <c r="K162" s="139" t="s">
        <v>492</v>
      </c>
    </row>
    <row r="163" spans="2:11" ht="72" hidden="1" x14ac:dyDescent="0.3">
      <c r="B163" s="139" t="s">
        <v>593</v>
      </c>
      <c r="C163" s="139" t="s">
        <v>592</v>
      </c>
      <c r="D163" s="220" t="s">
        <v>493</v>
      </c>
      <c r="E163" s="139" t="s">
        <v>494</v>
      </c>
      <c r="F163" s="139" t="s">
        <v>495</v>
      </c>
      <c r="G163" s="139" t="s">
        <v>496</v>
      </c>
      <c r="H163" s="139" t="s">
        <v>497</v>
      </c>
      <c r="I163" s="139" t="s">
        <v>498</v>
      </c>
      <c r="J163" s="139" t="s">
        <v>499</v>
      </c>
      <c r="K163" s="139" t="s">
        <v>500</v>
      </c>
    </row>
    <row r="164" spans="2:11" ht="43.2" hidden="1" x14ac:dyDescent="0.3">
      <c r="B164" s="139" t="s">
        <v>594</v>
      </c>
      <c r="C164" s="139" t="s">
        <v>591</v>
      </c>
      <c r="D164" s="220" t="s">
        <v>501</v>
      </c>
      <c r="E164" s="139" t="s">
        <v>502</v>
      </c>
      <c r="F164" s="139" t="s">
        <v>503</v>
      </c>
      <c r="G164" s="139" t="s">
        <v>504</v>
      </c>
      <c r="H164" s="139" t="s">
        <v>505</v>
      </c>
      <c r="I164" s="139" t="s">
        <v>506</v>
      </c>
      <c r="J164" s="139" t="s">
        <v>507</v>
      </c>
      <c r="K164" s="139" t="s">
        <v>508</v>
      </c>
    </row>
    <row r="165" spans="2:11" hidden="1" x14ac:dyDescent="0.3">
      <c r="B165" s="139" t="s">
        <v>595</v>
      </c>
      <c r="C165" s="139" t="s">
        <v>590</v>
      </c>
      <c r="F165" s="139" t="s">
        <v>509</v>
      </c>
      <c r="G165" s="139" t="s">
        <v>510</v>
      </c>
      <c r="H165" s="139" t="s">
        <v>511</v>
      </c>
      <c r="I165" s="139" t="s">
        <v>512</v>
      </c>
      <c r="J165" s="139" t="s">
        <v>513</v>
      </c>
      <c r="K165" s="139" t="s">
        <v>514</v>
      </c>
    </row>
    <row r="166" spans="2:11" hidden="1" x14ac:dyDescent="0.3">
      <c r="B166" s="139" t="s">
        <v>596</v>
      </c>
      <c r="G166" s="139" t="s">
        <v>515</v>
      </c>
      <c r="H166" s="139" t="s">
        <v>516</v>
      </c>
      <c r="I166" s="139" t="s">
        <v>517</v>
      </c>
      <c r="J166" s="139" t="s">
        <v>518</v>
      </c>
      <c r="K166" s="139" t="s">
        <v>519</v>
      </c>
    </row>
    <row r="167" spans="2:11" hidden="1" x14ac:dyDescent="0.3">
      <c r="C167" s="139" t="s">
        <v>520</v>
      </c>
      <c r="J167" s="139" t="s">
        <v>521</v>
      </c>
    </row>
    <row r="168" spans="2:11" hidden="1" x14ac:dyDescent="0.3">
      <c r="C168" s="139" t="s">
        <v>522</v>
      </c>
      <c r="I168" s="139" t="s">
        <v>523</v>
      </c>
      <c r="J168" s="139" t="s">
        <v>524</v>
      </c>
    </row>
    <row r="169" spans="2:11" hidden="1" x14ac:dyDescent="0.3">
      <c r="B169" s="229" t="s">
        <v>597</v>
      </c>
      <c r="C169" s="139" t="s">
        <v>525</v>
      </c>
      <c r="I169" s="139" t="s">
        <v>526</v>
      </c>
      <c r="J169" s="139" t="s">
        <v>527</v>
      </c>
    </row>
    <row r="170" spans="2:11" hidden="1" x14ac:dyDescent="0.3">
      <c r="B170" s="229" t="s">
        <v>29</v>
      </c>
      <c r="C170" s="139" t="s">
        <v>528</v>
      </c>
      <c r="D170" s="139" t="s">
        <v>529</v>
      </c>
      <c r="E170" s="139" t="s">
        <v>530</v>
      </c>
      <c r="I170" s="139" t="s">
        <v>531</v>
      </c>
      <c r="J170" s="139" t="s">
        <v>272</v>
      </c>
    </row>
    <row r="171" spans="2:11" hidden="1" x14ac:dyDescent="0.3">
      <c r="B171" s="229" t="s">
        <v>16</v>
      </c>
      <c r="D171" s="139" t="s">
        <v>532</v>
      </c>
      <c r="E171" s="139" t="s">
        <v>533</v>
      </c>
      <c r="H171" s="139" t="s">
        <v>406</v>
      </c>
      <c r="I171" s="139" t="s">
        <v>534</v>
      </c>
    </row>
    <row r="172" spans="2:11" hidden="1" x14ac:dyDescent="0.3">
      <c r="B172" s="229" t="s">
        <v>34</v>
      </c>
      <c r="D172" s="139" t="s">
        <v>535</v>
      </c>
      <c r="E172" s="139" t="s">
        <v>1265</v>
      </c>
      <c r="H172" s="139" t="s">
        <v>415</v>
      </c>
      <c r="I172" s="139" t="s">
        <v>536</v>
      </c>
      <c r="J172" s="139" t="s">
        <v>537</v>
      </c>
    </row>
    <row r="173" spans="2:11" hidden="1" x14ac:dyDescent="0.3">
      <c r="B173" s="229" t="s">
        <v>598</v>
      </c>
      <c r="C173" s="139" t="s">
        <v>538</v>
      </c>
      <c r="D173" s="139" t="s">
        <v>539</v>
      </c>
      <c r="H173" s="139" t="s">
        <v>421</v>
      </c>
      <c r="I173" s="139" t="s">
        <v>540</v>
      </c>
      <c r="J173" s="139" t="s">
        <v>1266</v>
      </c>
    </row>
    <row r="174" spans="2:11" hidden="1" x14ac:dyDescent="0.3">
      <c r="B174" s="229" t="s">
        <v>599</v>
      </c>
      <c r="C174" s="139" t="s">
        <v>541</v>
      </c>
      <c r="H174" s="139" t="s">
        <v>428</v>
      </c>
      <c r="I174" s="139" t="s">
        <v>542</v>
      </c>
    </row>
    <row r="175" spans="2:11" hidden="1" x14ac:dyDescent="0.3">
      <c r="B175" s="229" t="s">
        <v>600</v>
      </c>
      <c r="C175" s="139" t="s">
        <v>543</v>
      </c>
      <c r="E175" s="139" t="s">
        <v>544</v>
      </c>
      <c r="H175" s="139" t="s">
        <v>545</v>
      </c>
      <c r="I175" s="139" t="s">
        <v>546</v>
      </c>
    </row>
    <row r="176" spans="2:11" hidden="1" x14ac:dyDescent="0.3">
      <c r="B176" s="229" t="s">
        <v>601</v>
      </c>
      <c r="C176" s="139" t="s">
        <v>547</v>
      </c>
      <c r="E176" s="139" t="s">
        <v>548</v>
      </c>
      <c r="H176" s="139" t="s">
        <v>549</v>
      </c>
      <c r="I176" s="139" t="s">
        <v>550</v>
      </c>
    </row>
    <row r="177" spans="2:9" hidden="1" x14ac:dyDescent="0.3">
      <c r="B177" s="229" t="s">
        <v>602</v>
      </c>
      <c r="C177" s="139" t="s">
        <v>551</v>
      </c>
      <c r="E177" s="139" t="s">
        <v>552</v>
      </c>
      <c r="H177" s="139" t="s">
        <v>553</v>
      </c>
      <c r="I177" s="139" t="s">
        <v>554</v>
      </c>
    </row>
    <row r="178" spans="2:9" hidden="1" x14ac:dyDescent="0.3">
      <c r="B178" s="229" t="s">
        <v>603</v>
      </c>
      <c r="C178" s="139" t="s">
        <v>555</v>
      </c>
      <c r="E178" s="139" t="s">
        <v>556</v>
      </c>
      <c r="H178" s="139" t="s">
        <v>557</v>
      </c>
      <c r="I178" s="139" t="s">
        <v>558</v>
      </c>
    </row>
    <row r="179" spans="2:9" hidden="1" x14ac:dyDescent="0.3">
      <c r="B179" s="229" t="s">
        <v>604</v>
      </c>
      <c r="C179" s="139" t="s">
        <v>559</v>
      </c>
      <c r="E179" s="139" t="s">
        <v>560</v>
      </c>
      <c r="H179" s="139" t="s">
        <v>561</v>
      </c>
      <c r="I179" s="139" t="s">
        <v>562</v>
      </c>
    </row>
    <row r="180" spans="2:9" hidden="1" x14ac:dyDescent="0.3">
      <c r="B180" s="229" t="s">
        <v>605</v>
      </c>
      <c r="C180" s="139" t="s">
        <v>272</v>
      </c>
      <c r="E180" s="139" t="s">
        <v>563</v>
      </c>
      <c r="H180" s="139" t="s">
        <v>564</v>
      </c>
      <c r="I180" s="139" t="s">
        <v>565</v>
      </c>
    </row>
    <row r="181" spans="2:9" hidden="1" x14ac:dyDescent="0.3">
      <c r="B181" s="229" t="s">
        <v>606</v>
      </c>
      <c r="E181" s="139" t="s">
        <v>566</v>
      </c>
      <c r="H181" s="139" t="s">
        <v>567</v>
      </c>
      <c r="I181" s="139" t="s">
        <v>568</v>
      </c>
    </row>
    <row r="182" spans="2:9" hidden="1" x14ac:dyDescent="0.3">
      <c r="B182" s="229" t="s">
        <v>607</v>
      </c>
      <c r="E182" s="139" t="s">
        <v>569</v>
      </c>
      <c r="H182" s="139" t="s">
        <v>570</v>
      </c>
      <c r="I182" s="139" t="s">
        <v>571</v>
      </c>
    </row>
    <row r="183" spans="2:9" hidden="1" x14ac:dyDescent="0.3">
      <c r="B183" s="229" t="s">
        <v>608</v>
      </c>
      <c r="E183" s="139" t="s">
        <v>572</v>
      </c>
      <c r="H183" s="139" t="s">
        <v>573</v>
      </c>
      <c r="I183" s="139" t="s">
        <v>574</v>
      </c>
    </row>
    <row r="184" spans="2:9" hidden="1" x14ac:dyDescent="0.3">
      <c r="B184" s="229" t="s">
        <v>609</v>
      </c>
      <c r="H184" s="139" t="s">
        <v>575</v>
      </c>
      <c r="I184" s="139" t="s">
        <v>576</v>
      </c>
    </row>
    <row r="185" spans="2:9" hidden="1" x14ac:dyDescent="0.3">
      <c r="B185" s="229" t="s">
        <v>610</v>
      </c>
      <c r="H185" s="139" t="s">
        <v>577</v>
      </c>
    </row>
    <row r="186" spans="2:9" hidden="1" x14ac:dyDescent="0.3">
      <c r="B186" s="229" t="s">
        <v>611</v>
      </c>
      <c r="H186" s="139" t="s">
        <v>578</v>
      </c>
    </row>
    <row r="187" spans="2:9" hidden="1" x14ac:dyDescent="0.3">
      <c r="B187" s="229" t="s">
        <v>612</v>
      </c>
      <c r="H187" s="139" t="s">
        <v>579</v>
      </c>
    </row>
    <row r="188" spans="2:9" hidden="1" x14ac:dyDescent="0.3">
      <c r="B188" s="229" t="s">
        <v>613</v>
      </c>
      <c r="H188" s="139" t="s">
        <v>580</v>
      </c>
    </row>
    <row r="189" spans="2:9" hidden="1" x14ac:dyDescent="0.3">
      <c r="B189" s="229" t="s">
        <v>614</v>
      </c>
      <c r="D189" t="s">
        <v>581</v>
      </c>
      <c r="H189" s="139" t="s">
        <v>582</v>
      </c>
    </row>
    <row r="190" spans="2:9" hidden="1" x14ac:dyDescent="0.3">
      <c r="B190" s="229" t="s">
        <v>615</v>
      </c>
      <c r="D190" t="s">
        <v>583</v>
      </c>
      <c r="H190" s="139" t="s">
        <v>584</v>
      </c>
    </row>
    <row r="191" spans="2:9" hidden="1" x14ac:dyDescent="0.3">
      <c r="B191" s="229" t="s">
        <v>616</v>
      </c>
      <c r="D191" t="s">
        <v>585</v>
      </c>
      <c r="H191" s="139" t="s">
        <v>586</v>
      </c>
    </row>
    <row r="192" spans="2:9" hidden="1" x14ac:dyDescent="0.3">
      <c r="B192" s="229" t="s">
        <v>617</v>
      </c>
      <c r="D192" t="s">
        <v>583</v>
      </c>
      <c r="H192" s="139" t="s">
        <v>587</v>
      </c>
    </row>
    <row r="193" spans="2:4" hidden="1" x14ac:dyDescent="0.3">
      <c r="B193" s="229" t="s">
        <v>618</v>
      </c>
      <c r="D193" t="s">
        <v>588</v>
      </c>
    </row>
    <row r="194" spans="2:4" hidden="1" x14ac:dyDescent="0.3">
      <c r="B194" s="229" t="s">
        <v>619</v>
      </c>
      <c r="D194" t="s">
        <v>583</v>
      </c>
    </row>
    <row r="195" spans="2:4" hidden="1" x14ac:dyDescent="0.3">
      <c r="B195" s="229" t="s">
        <v>620</v>
      </c>
    </row>
    <row r="196" spans="2:4" hidden="1" x14ac:dyDescent="0.3">
      <c r="B196" s="229" t="s">
        <v>621</v>
      </c>
    </row>
    <row r="197" spans="2:4" hidden="1" x14ac:dyDescent="0.3">
      <c r="B197" s="229" t="s">
        <v>622</v>
      </c>
    </row>
    <row r="198" spans="2:4" hidden="1" x14ac:dyDescent="0.3">
      <c r="B198" s="229" t="s">
        <v>623</v>
      </c>
    </row>
    <row r="199" spans="2:4" hidden="1" x14ac:dyDescent="0.3">
      <c r="B199" s="229" t="s">
        <v>624</v>
      </c>
    </row>
    <row r="200" spans="2:4" hidden="1" x14ac:dyDescent="0.3">
      <c r="B200" s="229" t="s">
        <v>625</v>
      </c>
    </row>
    <row r="201" spans="2:4" hidden="1" x14ac:dyDescent="0.3">
      <c r="B201" s="229" t="s">
        <v>626</v>
      </c>
    </row>
    <row r="202" spans="2:4" hidden="1" x14ac:dyDescent="0.3">
      <c r="B202" s="229" t="s">
        <v>627</v>
      </c>
    </row>
    <row r="203" spans="2:4" hidden="1" x14ac:dyDescent="0.3">
      <c r="B203" s="229" t="s">
        <v>628</v>
      </c>
    </row>
    <row r="204" spans="2:4" hidden="1" x14ac:dyDescent="0.3">
      <c r="B204" s="229" t="s">
        <v>51</v>
      </c>
    </row>
    <row r="205" spans="2:4" hidden="1" x14ac:dyDescent="0.3">
      <c r="B205" s="229" t="s">
        <v>57</v>
      </c>
    </row>
    <row r="206" spans="2:4" hidden="1" x14ac:dyDescent="0.3">
      <c r="B206" s="229" t="s">
        <v>59</v>
      </c>
    </row>
    <row r="207" spans="2:4" hidden="1" x14ac:dyDescent="0.3">
      <c r="B207" s="229" t="s">
        <v>61</v>
      </c>
    </row>
    <row r="208" spans="2:4" hidden="1" x14ac:dyDescent="0.3">
      <c r="B208" s="229" t="s">
        <v>23</v>
      </c>
    </row>
    <row r="209" spans="2:2" hidden="1" x14ac:dyDescent="0.3">
      <c r="B209" s="229" t="s">
        <v>63</v>
      </c>
    </row>
    <row r="210" spans="2:2" hidden="1" x14ac:dyDescent="0.3">
      <c r="B210" s="229" t="s">
        <v>65</v>
      </c>
    </row>
    <row r="211" spans="2:2" hidden="1" x14ac:dyDescent="0.3">
      <c r="B211" s="229" t="s">
        <v>68</v>
      </c>
    </row>
    <row r="212" spans="2:2" hidden="1" x14ac:dyDescent="0.3">
      <c r="B212" s="229" t="s">
        <v>69</v>
      </c>
    </row>
    <row r="213" spans="2:2" hidden="1" x14ac:dyDescent="0.3">
      <c r="B213" s="229" t="s">
        <v>70</v>
      </c>
    </row>
    <row r="214" spans="2:2" hidden="1" x14ac:dyDescent="0.3">
      <c r="B214" s="229" t="s">
        <v>71</v>
      </c>
    </row>
    <row r="215" spans="2:2" hidden="1" x14ac:dyDescent="0.3">
      <c r="B215" s="229" t="s">
        <v>629</v>
      </c>
    </row>
    <row r="216" spans="2:2" hidden="1" x14ac:dyDescent="0.3">
      <c r="B216" s="229" t="s">
        <v>630</v>
      </c>
    </row>
    <row r="217" spans="2:2" hidden="1" x14ac:dyDescent="0.3">
      <c r="B217" s="229" t="s">
        <v>75</v>
      </c>
    </row>
    <row r="218" spans="2:2" hidden="1" x14ac:dyDescent="0.3">
      <c r="B218" s="229" t="s">
        <v>77</v>
      </c>
    </row>
    <row r="219" spans="2:2" hidden="1" x14ac:dyDescent="0.3">
      <c r="B219" s="229" t="s">
        <v>81</v>
      </c>
    </row>
    <row r="220" spans="2:2" hidden="1" x14ac:dyDescent="0.3">
      <c r="B220" s="229" t="s">
        <v>631</v>
      </c>
    </row>
    <row r="221" spans="2:2" hidden="1" x14ac:dyDescent="0.3">
      <c r="B221" s="229" t="s">
        <v>632</v>
      </c>
    </row>
    <row r="222" spans="2:2" hidden="1" x14ac:dyDescent="0.3">
      <c r="B222" s="229" t="s">
        <v>633</v>
      </c>
    </row>
    <row r="223" spans="2:2" hidden="1" x14ac:dyDescent="0.3">
      <c r="B223" s="229" t="s">
        <v>79</v>
      </c>
    </row>
    <row r="224" spans="2:2" hidden="1" x14ac:dyDescent="0.3">
      <c r="B224" s="229" t="s">
        <v>80</v>
      </c>
    </row>
    <row r="225" spans="2:2" hidden="1" x14ac:dyDescent="0.3">
      <c r="B225" s="229" t="s">
        <v>83</v>
      </c>
    </row>
    <row r="226" spans="2:2" hidden="1" x14ac:dyDescent="0.3">
      <c r="B226" s="229" t="s">
        <v>85</v>
      </c>
    </row>
    <row r="227" spans="2:2" hidden="1" x14ac:dyDescent="0.3">
      <c r="B227" s="229" t="s">
        <v>634</v>
      </c>
    </row>
    <row r="228" spans="2:2" hidden="1" x14ac:dyDescent="0.3">
      <c r="B228" s="229" t="s">
        <v>84</v>
      </c>
    </row>
    <row r="229" spans="2:2" hidden="1" x14ac:dyDescent="0.3">
      <c r="B229" s="229" t="s">
        <v>86</v>
      </c>
    </row>
    <row r="230" spans="2:2" hidden="1" x14ac:dyDescent="0.3">
      <c r="B230" s="229" t="s">
        <v>89</v>
      </c>
    </row>
    <row r="231" spans="2:2" hidden="1" x14ac:dyDescent="0.3">
      <c r="B231" s="229" t="s">
        <v>88</v>
      </c>
    </row>
    <row r="232" spans="2:2" hidden="1" x14ac:dyDescent="0.3">
      <c r="B232" s="229" t="s">
        <v>635</v>
      </c>
    </row>
    <row r="233" spans="2:2" hidden="1" x14ac:dyDescent="0.3">
      <c r="B233" s="229" t="s">
        <v>95</v>
      </c>
    </row>
    <row r="234" spans="2:2" hidden="1" x14ac:dyDescent="0.3">
      <c r="B234" s="229" t="s">
        <v>97</v>
      </c>
    </row>
    <row r="235" spans="2:2" hidden="1" x14ac:dyDescent="0.3">
      <c r="B235" s="229" t="s">
        <v>98</v>
      </c>
    </row>
    <row r="236" spans="2:2" hidden="1" x14ac:dyDescent="0.3">
      <c r="B236" s="229" t="s">
        <v>99</v>
      </c>
    </row>
    <row r="237" spans="2:2" hidden="1" x14ac:dyDescent="0.3">
      <c r="B237" s="229" t="s">
        <v>636</v>
      </c>
    </row>
    <row r="238" spans="2:2" hidden="1" x14ac:dyDescent="0.3">
      <c r="B238" s="229" t="s">
        <v>637</v>
      </c>
    </row>
    <row r="239" spans="2:2" hidden="1" x14ac:dyDescent="0.3">
      <c r="B239" s="229" t="s">
        <v>100</v>
      </c>
    </row>
    <row r="240" spans="2:2" hidden="1" x14ac:dyDescent="0.3">
      <c r="B240" s="229" t="s">
        <v>154</v>
      </c>
    </row>
    <row r="241" spans="2:2" hidden="1" x14ac:dyDescent="0.3">
      <c r="B241" s="229" t="s">
        <v>638</v>
      </c>
    </row>
    <row r="242" spans="2:2" ht="28.8" hidden="1" x14ac:dyDescent="0.3">
      <c r="B242" s="229" t="s">
        <v>639</v>
      </c>
    </row>
    <row r="243" spans="2:2" hidden="1" x14ac:dyDescent="0.3">
      <c r="B243" s="229" t="s">
        <v>105</v>
      </c>
    </row>
    <row r="244" spans="2:2" hidden="1" x14ac:dyDescent="0.3">
      <c r="B244" s="229" t="s">
        <v>107</v>
      </c>
    </row>
    <row r="245" spans="2:2" hidden="1" x14ac:dyDescent="0.3">
      <c r="B245" s="229" t="s">
        <v>640</v>
      </c>
    </row>
    <row r="246" spans="2:2" hidden="1" x14ac:dyDescent="0.3">
      <c r="B246" s="229" t="s">
        <v>155</v>
      </c>
    </row>
    <row r="247" spans="2:2" hidden="1" x14ac:dyDescent="0.3">
      <c r="B247" s="229" t="s">
        <v>172</v>
      </c>
    </row>
    <row r="248" spans="2:2" hidden="1" x14ac:dyDescent="0.3">
      <c r="B248" s="229" t="s">
        <v>106</v>
      </c>
    </row>
    <row r="249" spans="2:2" hidden="1" x14ac:dyDescent="0.3">
      <c r="B249" s="229" t="s">
        <v>110</v>
      </c>
    </row>
    <row r="250" spans="2:2" hidden="1" x14ac:dyDescent="0.3">
      <c r="B250" s="229" t="s">
        <v>104</v>
      </c>
    </row>
    <row r="251" spans="2:2" hidden="1" x14ac:dyDescent="0.3">
      <c r="B251" s="229" t="s">
        <v>126</v>
      </c>
    </row>
    <row r="252" spans="2:2" hidden="1" x14ac:dyDescent="0.3">
      <c r="B252" s="229" t="s">
        <v>641</v>
      </c>
    </row>
    <row r="253" spans="2:2" hidden="1" x14ac:dyDescent="0.3">
      <c r="B253" s="229" t="s">
        <v>112</v>
      </c>
    </row>
    <row r="254" spans="2:2" hidden="1" x14ac:dyDescent="0.3">
      <c r="B254" s="229" t="s">
        <v>115</v>
      </c>
    </row>
    <row r="255" spans="2:2" hidden="1" x14ac:dyDescent="0.3">
      <c r="B255" s="229" t="s">
        <v>121</v>
      </c>
    </row>
    <row r="256" spans="2:2" hidden="1" x14ac:dyDescent="0.3">
      <c r="B256" s="229" t="s">
        <v>118</v>
      </c>
    </row>
    <row r="257" spans="2:2" ht="28.8" hidden="1" x14ac:dyDescent="0.3">
      <c r="B257" s="229" t="s">
        <v>642</v>
      </c>
    </row>
    <row r="258" spans="2:2" hidden="1" x14ac:dyDescent="0.3">
      <c r="B258" s="229" t="s">
        <v>116</v>
      </c>
    </row>
    <row r="259" spans="2:2" hidden="1" x14ac:dyDescent="0.3">
      <c r="B259" s="229" t="s">
        <v>117</v>
      </c>
    </row>
    <row r="260" spans="2:2" hidden="1" x14ac:dyDescent="0.3">
      <c r="B260" s="229" t="s">
        <v>128</v>
      </c>
    </row>
    <row r="261" spans="2:2" hidden="1" x14ac:dyDescent="0.3">
      <c r="B261" s="229" t="s">
        <v>125</v>
      </c>
    </row>
    <row r="262" spans="2:2" hidden="1" x14ac:dyDescent="0.3">
      <c r="B262" s="229" t="s">
        <v>124</v>
      </c>
    </row>
    <row r="263" spans="2:2" hidden="1" x14ac:dyDescent="0.3">
      <c r="B263" s="229" t="s">
        <v>127</v>
      </c>
    </row>
    <row r="264" spans="2:2" hidden="1" x14ac:dyDescent="0.3">
      <c r="B264" s="229" t="s">
        <v>119</v>
      </c>
    </row>
    <row r="265" spans="2:2" hidden="1" x14ac:dyDescent="0.3">
      <c r="B265" s="229" t="s">
        <v>120</v>
      </c>
    </row>
    <row r="266" spans="2:2" hidden="1" x14ac:dyDescent="0.3">
      <c r="B266" s="229" t="s">
        <v>113</v>
      </c>
    </row>
    <row r="267" spans="2:2" hidden="1" x14ac:dyDescent="0.3">
      <c r="B267" s="229" t="s">
        <v>114</v>
      </c>
    </row>
    <row r="268" spans="2:2" hidden="1" x14ac:dyDescent="0.3">
      <c r="B268" s="229" t="s">
        <v>129</v>
      </c>
    </row>
    <row r="269" spans="2:2" hidden="1" x14ac:dyDescent="0.3">
      <c r="B269" s="229" t="s">
        <v>135</v>
      </c>
    </row>
    <row r="270" spans="2:2" hidden="1" x14ac:dyDescent="0.3">
      <c r="B270" s="229" t="s">
        <v>136</v>
      </c>
    </row>
    <row r="271" spans="2:2" hidden="1" x14ac:dyDescent="0.3">
      <c r="B271" s="229" t="s">
        <v>134</v>
      </c>
    </row>
    <row r="272" spans="2:2" hidden="1" x14ac:dyDescent="0.3">
      <c r="B272" s="229" t="s">
        <v>643</v>
      </c>
    </row>
    <row r="273" spans="2:2" hidden="1" x14ac:dyDescent="0.3">
      <c r="B273" s="229" t="s">
        <v>131</v>
      </c>
    </row>
    <row r="274" spans="2:2" hidden="1" x14ac:dyDescent="0.3">
      <c r="B274" s="229" t="s">
        <v>130</v>
      </c>
    </row>
    <row r="275" spans="2:2" hidden="1" x14ac:dyDescent="0.3">
      <c r="B275" s="229" t="s">
        <v>138</v>
      </c>
    </row>
    <row r="276" spans="2:2" hidden="1" x14ac:dyDescent="0.3">
      <c r="B276" s="229" t="s">
        <v>139</v>
      </c>
    </row>
    <row r="277" spans="2:2" hidden="1" x14ac:dyDescent="0.3">
      <c r="B277" s="229" t="s">
        <v>141</v>
      </c>
    </row>
    <row r="278" spans="2:2" hidden="1" x14ac:dyDescent="0.3">
      <c r="B278" s="229" t="s">
        <v>144</v>
      </c>
    </row>
    <row r="279" spans="2:2" hidden="1" x14ac:dyDescent="0.3">
      <c r="B279" s="229" t="s">
        <v>145</v>
      </c>
    </row>
    <row r="280" spans="2:2" hidden="1" x14ac:dyDescent="0.3">
      <c r="B280" s="229" t="s">
        <v>140</v>
      </c>
    </row>
    <row r="281" spans="2:2" hidden="1" x14ac:dyDescent="0.3">
      <c r="B281" s="229" t="s">
        <v>142</v>
      </c>
    </row>
    <row r="282" spans="2:2" hidden="1" x14ac:dyDescent="0.3">
      <c r="B282" s="229" t="s">
        <v>146</v>
      </c>
    </row>
    <row r="283" spans="2:2" hidden="1" x14ac:dyDescent="0.3">
      <c r="B283" s="229" t="s">
        <v>644</v>
      </c>
    </row>
    <row r="284" spans="2:2" hidden="1" x14ac:dyDescent="0.3">
      <c r="B284" s="229" t="s">
        <v>143</v>
      </c>
    </row>
    <row r="285" spans="2:2" hidden="1" x14ac:dyDescent="0.3">
      <c r="B285" s="229" t="s">
        <v>151</v>
      </c>
    </row>
    <row r="286" spans="2:2" hidden="1" x14ac:dyDescent="0.3">
      <c r="B286" s="229" t="s">
        <v>152</v>
      </c>
    </row>
    <row r="287" spans="2:2" hidden="1" x14ac:dyDescent="0.3">
      <c r="B287" s="229" t="s">
        <v>153</v>
      </c>
    </row>
    <row r="288" spans="2:2" hidden="1" x14ac:dyDescent="0.3">
      <c r="B288" s="229" t="s">
        <v>160</v>
      </c>
    </row>
    <row r="289" spans="2:2" hidden="1" x14ac:dyDescent="0.3">
      <c r="B289" s="229" t="s">
        <v>173</v>
      </c>
    </row>
    <row r="290" spans="2:2" hidden="1" x14ac:dyDescent="0.3">
      <c r="B290" s="229" t="s">
        <v>161</v>
      </c>
    </row>
    <row r="291" spans="2:2" hidden="1" x14ac:dyDescent="0.3">
      <c r="B291" s="229" t="s">
        <v>168</v>
      </c>
    </row>
    <row r="292" spans="2:2" hidden="1" x14ac:dyDescent="0.3">
      <c r="B292" s="229" t="s">
        <v>164</v>
      </c>
    </row>
    <row r="293" spans="2:2" hidden="1" x14ac:dyDescent="0.3">
      <c r="B293" s="229" t="s">
        <v>66</v>
      </c>
    </row>
    <row r="294" spans="2:2" hidden="1" x14ac:dyDescent="0.3">
      <c r="B294" s="229" t="s">
        <v>158</v>
      </c>
    </row>
    <row r="295" spans="2:2" hidden="1" x14ac:dyDescent="0.3">
      <c r="B295" s="229" t="s">
        <v>162</v>
      </c>
    </row>
    <row r="296" spans="2:2" hidden="1" x14ac:dyDescent="0.3">
      <c r="B296" s="229" t="s">
        <v>159</v>
      </c>
    </row>
    <row r="297" spans="2:2" hidden="1" x14ac:dyDescent="0.3">
      <c r="B297" s="229" t="s">
        <v>174</v>
      </c>
    </row>
    <row r="298" spans="2:2" hidden="1" x14ac:dyDescent="0.3">
      <c r="B298" s="229" t="s">
        <v>645</v>
      </c>
    </row>
    <row r="299" spans="2:2" hidden="1" x14ac:dyDescent="0.3">
      <c r="B299" s="229" t="s">
        <v>167</v>
      </c>
    </row>
    <row r="300" spans="2:2" hidden="1" x14ac:dyDescent="0.3">
      <c r="B300" s="229" t="s">
        <v>175</v>
      </c>
    </row>
    <row r="301" spans="2:2" hidden="1" x14ac:dyDescent="0.3">
      <c r="B301" s="229" t="s">
        <v>163</v>
      </c>
    </row>
    <row r="302" spans="2:2" hidden="1" x14ac:dyDescent="0.3">
      <c r="B302" s="229" t="s">
        <v>178</v>
      </c>
    </row>
    <row r="303" spans="2:2" hidden="1" x14ac:dyDescent="0.3">
      <c r="B303" s="229" t="s">
        <v>646</v>
      </c>
    </row>
    <row r="304" spans="2:2" hidden="1" x14ac:dyDescent="0.3">
      <c r="B304" s="229" t="s">
        <v>183</v>
      </c>
    </row>
    <row r="305" spans="2:2" hidden="1" x14ac:dyDescent="0.3">
      <c r="B305" s="229" t="s">
        <v>180</v>
      </c>
    </row>
    <row r="306" spans="2:2" hidden="1" x14ac:dyDescent="0.3">
      <c r="B306" s="229" t="s">
        <v>179</v>
      </c>
    </row>
    <row r="307" spans="2:2" hidden="1" x14ac:dyDescent="0.3">
      <c r="B307" s="229" t="s">
        <v>188</v>
      </c>
    </row>
    <row r="308" spans="2:2" hidden="1" x14ac:dyDescent="0.3">
      <c r="B308" s="229" t="s">
        <v>184</v>
      </c>
    </row>
    <row r="309" spans="2:2" hidden="1" x14ac:dyDescent="0.3">
      <c r="B309" s="229" t="s">
        <v>185</v>
      </c>
    </row>
    <row r="310" spans="2:2" hidden="1" x14ac:dyDescent="0.3">
      <c r="B310" s="229" t="s">
        <v>186</v>
      </c>
    </row>
    <row r="311" spans="2:2" hidden="1" x14ac:dyDescent="0.3">
      <c r="B311" s="229" t="s">
        <v>187</v>
      </c>
    </row>
    <row r="312" spans="2:2" hidden="1" x14ac:dyDescent="0.3">
      <c r="B312" s="229" t="s">
        <v>189</v>
      </c>
    </row>
    <row r="313" spans="2:2" hidden="1" x14ac:dyDescent="0.3">
      <c r="B313" s="229" t="s">
        <v>647</v>
      </c>
    </row>
    <row r="314" spans="2:2" hidden="1" x14ac:dyDescent="0.3">
      <c r="B314" s="229" t="s">
        <v>190</v>
      </c>
    </row>
    <row r="315" spans="2:2" hidden="1" x14ac:dyDescent="0.3">
      <c r="B315" s="229" t="s">
        <v>191</v>
      </c>
    </row>
    <row r="316" spans="2:2" hidden="1" x14ac:dyDescent="0.3">
      <c r="B316" s="229" t="s">
        <v>196</v>
      </c>
    </row>
    <row r="317" spans="2:2" hidden="1" x14ac:dyDescent="0.3">
      <c r="B317" s="229" t="s">
        <v>197</v>
      </c>
    </row>
    <row r="318" spans="2:2" hidden="1" x14ac:dyDescent="0.3">
      <c r="B318" s="229" t="s">
        <v>156</v>
      </c>
    </row>
    <row r="319" spans="2:2" hidden="1" x14ac:dyDescent="0.3">
      <c r="B319" s="229" t="s">
        <v>648</v>
      </c>
    </row>
    <row r="320" spans="2:2" hidden="1" x14ac:dyDescent="0.3">
      <c r="B320" s="229" t="s">
        <v>649</v>
      </c>
    </row>
    <row r="321" spans="2:2" hidden="1" x14ac:dyDescent="0.3">
      <c r="B321" s="229" t="s">
        <v>198</v>
      </c>
    </row>
    <row r="322" spans="2:2" hidden="1" x14ac:dyDescent="0.3">
      <c r="B322" s="229" t="s">
        <v>157</v>
      </c>
    </row>
    <row r="323" spans="2:2" hidden="1" x14ac:dyDescent="0.3">
      <c r="B323" s="229" t="s">
        <v>650</v>
      </c>
    </row>
    <row r="324" spans="2:2" hidden="1" x14ac:dyDescent="0.3">
      <c r="B324" s="229" t="s">
        <v>170</v>
      </c>
    </row>
    <row r="325" spans="2:2" hidden="1" x14ac:dyDescent="0.3">
      <c r="B325" s="229" t="s">
        <v>202</v>
      </c>
    </row>
    <row r="326" spans="2:2" hidden="1" x14ac:dyDescent="0.3">
      <c r="B326" s="229" t="s">
        <v>203</v>
      </c>
    </row>
    <row r="327" spans="2:2" hidden="1" x14ac:dyDescent="0.3">
      <c r="B327" s="229" t="s">
        <v>182</v>
      </c>
    </row>
    <row r="328" spans="2:2" hidden="1" x14ac:dyDescent="0.3"/>
  </sheetData>
  <dataConsolidate/>
  <customSheetViews>
    <customSheetView guid="{8F0D285A-0224-4C31-92C2-6C61BAA6C63C}" scale="85" showGridLines="0" fitToPage="1" hiddenRows="1" topLeftCell="A78">
      <selection activeCell="D87" sqref="D87:E87"/>
      <pageMargins left="0.7" right="0.7" top="0.75" bottom="0.75" header="0.3" footer="0.3"/>
      <pageSetup paperSize="8" scale="36" fitToHeight="0" orientation="landscape" cellComments="asDisplayed"/>
    </customSheetView>
  </customSheetViews>
  <mergeCells count="360">
    <mergeCell ref="B10:C10"/>
    <mergeCell ref="D19:G19"/>
    <mergeCell ref="H19:K19"/>
    <mergeCell ref="L19:O19"/>
    <mergeCell ref="P19:S19"/>
    <mergeCell ref="D28:G28"/>
    <mergeCell ref="H28:K28"/>
    <mergeCell ref="L28:O28"/>
    <mergeCell ref="P28:S28"/>
    <mergeCell ref="D10:G17"/>
    <mergeCell ref="B20:B26"/>
    <mergeCell ref="C21:C23"/>
    <mergeCell ref="C24:C26"/>
    <mergeCell ref="L29:M29"/>
    <mergeCell ref="P29:Q29"/>
    <mergeCell ref="R30:R31"/>
    <mergeCell ref="S30:S31"/>
    <mergeCell ref="B32:B41"/>
    <mergeCell ref="C32:C41"/>
    <mergeCell ref="K30:K31"/>
    <mergeCell ref="N30:N31"/>
    <mergeCell ref="O30:O31"/>
    <mergeCell ref="B42:B53"/>
    <mergeCell ref="C42:C53"/>
    <mergeCell ref="D43:D44"/>
    <mergeCell ref="E43:E44"/>
    <mergeCell ref="H43:H44"/>
    <mergeCell ref="I43:I44"/>
    <mergeCell ref="F30:F31"/>
    <mergeCell ref="G30:G31"/>
    <mergeCell ref="J30:J31"/>
    <mergeCell ref="D49:D50"/>
    <mergeCell ref="E49:E50"/>
    <mergeCell ref="H49:H50"/>
    <mergeCell ref="I49:I50"/>
    <mergeCell ref="B29:B31"/>
    <mergeCell ref="C29:C31"/>
    <mergeCell ref="D29:E29"/>
    <mergeCell ref="H29:I29"/>
    <mergeCell ref="L43:L44"/>
    <mergeCell ref="M43:M44"/>
    <mergeCell ref="P43:P44"/>
    <mergeCell ref="Q43:Q44"/>
    <mergeCell ref="D46:D47"/>
    <mergeCell ref="E46:E47"/>
    <mergeCell ref="H46:H47"/>
    <mergeCell ref="I46:I47"/>
    <mergeCell ref="L46:L47"/>
    <mergeCell ref="M46:M47"/>
    <mergeCell ref="P46:P47"/>
    <mergeCell ref="Q46:Q47"/>
    <mergeCell ref="L49:L50"/>
    <mergeCell ref="M49:M50"/>
    <mergeCell ref="P49:P50"/>
    <mergeCell ref="Q49:Q50"/>
    <mergeCell ref="P52:P53"/>
    <mergeCell ref="Q52:Q53"/>
    <mergeCell ref="D55:G55"/>
    <mergeCell ref="H55:K55"/>
    <mergeCell ref="L55:O55"/>
    <mergeCell ref="P55:S55"/>
    <mergeCell ref="D52:D53"/>
    <mergeCell ref="E52:E53"/>
    <mergeCell ref="H52:H53"/>
    <mergeCell ref="I52:I53"/>
    <mergeCell ref="L52:L53"/>
    <mergeCell ref="M52:M53"/>
    <mergeCell ref="N57:N58"/>
    <mergeCell ref="O57:O58"/>
    <mergeCell ref="R57:R58"/>
    <mergeCell ref="S57:S58"/>
    <mergeCell ref="B59:B62"/>
    <mergeCell ref="C59:C60"/>
    <mergeCell ref="F59:G59"/>
    <mergeCell ref="J59:K59"/>
    <mergeCell ref="N59:O59"/>
    <mergeCell ref="R59:S59"/>
    <mergeCell ref="B56:B58"/>
    <mergeCell ref="C56:C58"/>
    <mergeCell ref="D56:E56"/>
    <mergeCell ref="H56:I56"/>
    <mergeCell ref="L56:M56"/>
    <mergeCell ref="P56:Q56"/>
    <mergeCell ref="F57:F58"/>
    <mergeCell ref="G57:G58"/>
    <mergeCell ref="J57:J58"/>
    <mergeCell ref="K57:K58"/>
    <mergeCell ref="F60:G60"/>
    <mergeCell ref="J60:K60"/>
    <mergeCell ref="N60:O60"/>
    <mergeCell ref="R60:S60"/>
    <mergeCell ref="C61:C62"/>
    <mergeCell ref="D68:G68"/>
    <mergeCell ref="H68:K68"/>
    <mergeCell ref="L68:O68"/>
    <mergeCell ref="P68:S68"/>
    <mergeCell ref="L69:M69"/>
    <mergeCell ref="N69:O69"/>
    <mergeCell ref="P69:Q69"/>
    <mergeCell ref="R69:S69"/>
    <mergeCell ref="C63:C64"/>
    <mergeCell ref="N63:O63"/>
    <mergeCell ref="R63:S63"/>
    <mergeCell ref="N64:O64"/>
    <mergeCell ref="R64:S64"/>
    <mergeCell ref="C69:C70"/>
    <mergeCell ref="D70:E70"/>
    <mergeCell ref="F70:G70"/>
    <mergeCell ref="H70:I70"/>
    <mergeCell ref="J70:K70"/>
    <mergeCell ref="L70:M70"/>
    <mergeCell ref="N70:O70"/>
    <mergeCell ref="D69:E69"/>
    <mergeCell ref="F69:G69"/>
    <mergeCell ref="H69:I69"/>
    <mergeCell ref="J69:K69"/>
    <mergeCell ref="J77:K77"/>
    <mergeCell ref="N77:O77"/>
    <mergeCell ref="R77:S77"/>
    <mergeCell ref="F78:G78"/>
    <mergeCell ref="J78:K78"/>
    <mergeCell ref="N78:O78"/>
    <mergeCell ref="R78:S78"/>
    <mergeCell ref="B75:B83"/>
    <mergeCell ref="C75:C76"/>
    <mergeCell ref="F75:G75"/>
    <mergeCell ref="F76:G76"/>
    <mergeCell ref="C77:C83"/>
    <mergeCell ref="F77:G77"/>
    <mergeCell ref="F79:G79"/>
    <mergeCell ref="F81:G81"/>
    <mergeCell ref="F83:G83"/>
    <mergeCell ref="J81:K81"/>
    <mergeCell ref="N81:O81"/>
    <mergeCell ref="R81:S81"/>
    <mergeCell ref="F82:G82"/>
    <mergeCell ref="J82:K82"/>
    <mergeCell ref="N82:O82"/>
    <mergeCell ref="R82:S82"/>
    <mergeCell ref="J79:K79"/>
    <mergeCell ref="N79:O79"/>
    <mergeCell ref="R79:S79"/>
    <mergeCell ref="F80:G80"/>
    <mergeCell ref="J80:K80"/>
    <mergeCell ref="N80:O80"/>
    <mergeCell ref="R80:S80"/>
    <mergeCell ref="J83:K83"/>
    <mergeCell ref="N83:O83"/>
    <mergeCell ref="R83:S83"/>
    <mergeCell ref="I87:J87"/>
    <mergeCell ref="M87:N87"/>
    <mergeCell ref="Q87:R87"/>
    <mergeCell ref="E88:F88"/>
    <mergeCell ref="I88:J88"/>
    <mergeCell ref="M88:N88"/>
    <mergeCell ref="Q88:R88"/>
    <mergeCell ref="I85:J85"/>
    <mergeCell ref="M85:N85"/>
    <mergeCell ref="Q85:R85"/>
    <mergeCell ref="E86:F86"/>
    <mergeCell ref="I86:J86"/>
    <mergeCell ref="M86:N86"/>
    <mergeCell ref="Q86:R86"/>
    <mergeCell ref="P92:S92"/>
    <mergeCell ref="B93:B94"/>
    <mergeCell ref="C93:C94"/>
    <mergeCell ref="D93:E93"/>
    <mergeCell ref="H93:I93"/>
    <mergeCell ref="L93:M93"/>
    <mergeCell ref="P93:Q93"/>
    <mergeCell ref="E89:F89"/>
    <mergeCell ref="I89:J89"/>
    <mergeCell ref="M89:N89"/>
    <mergeCell ref="Q89:R89"/>
    <mergeCell ref="E90:F90"/>
    <mergeCell ref="I90:J90"/>
    <mergeCell ref="M90:N90"/>
    <mergeCell ref="Q90:R90"/>
    <mergeCell ref="D94:E94"/>
    <mergeCell ref="B84:B90"/>
    <mergeCell ref="C84:C90"/>
    <mergeCell ref="E84:F84"/>
    <mergeCell ref="I84:J84"/>
    <mergeCell ref="M84:N84"/>
    <mergeCell ref="Q84:R84"/>
    <mergeCell ref="E85:F85"/>
    <mergeCell ref="E87:F87"/>
    <mergeCell ref="B95:B106"/>
    <mergeCell ref="C95:C106"/>
    <mergeCell ref="D96:D97"/>
    <mergeCell ref="E96:E97"/>
    <mergeCell ref="F96:F97"/>
    <mergeCell ref="D92:G92"/>
    <mergeCell ref="H92:K92"/>
    <mergeCell ref="L92:O92"/>
    <mergeCell ref="S96:S97"/>
    <mergeCell ref="D99:D100"/>
    <mergeCell ref="E99:E100"/>
    <mergeCell ref="F99:F100"/>
    <mergeCell ref="G99:G100"/>
    <mergeCell ref="H99:H100"/>
    <mergeCell ref="I99:I100"/>
    <mergeCell ref="J99:J100"/>
    <mergeCell ref="K99:K100"/>
    <mergeCell ref="L99:L100"/>
    <mergeCell ref="M96:M97"/>
    <mergeCell ref="N96:N97"/>
    <mergeCell ref="O96:O97"/>
    <mergeCell ref="P96:P97"/>
    <mergeCell ref="Q96:Q97"/>
    <mergeCell ref="R96:R97"/>
    <mergeCell ref="G96:G97"/>
    <mergeCell ref="H96:H97"/>
    <mergeCell ref="I96:I97"/>
    <mergeCell ref="J96:J97"/>
    <mergeCell ref="K96:K97"/>
    <mergeCell ref="L96:L97"/>
    <mergeCell ref="S99:S100"/>
    <mergeCell ref="D102:D103"/>
    <mergeCell ref="E102:E103"/>
    <mergeCell ref="F102:F103"/>
    <mergeCell ref="G102:G103"/>
    <mergeCell ref="H102:H103"/>
    <mergeCell ref="I102:I103"/>
    <mergeCell ref="J102:J103"/>
    <mergeCell ref="K102:K103"/>
    <mergeCell ref="L102:L103"/>
    <mergeCell ref="M99:M100"/>
    <mergeCell ref="N99:N100"/>
    <mergeCell ref="O99:O100"/>
    <mergeCell ref="P99:P100"/>
    <mergeCell ref="Q99:Q100"/>
    <mergeCell ref="R99:R100"/>
    <mergeCell ref="S102:S103"/>
    <mergeCell ref="M102:M103"/>
    <mergeCell ref="B109:B118"/>
    <mergeCell ref="C109:C110"/>
    <mergeCell ref="F109:G109"/>
    <mergeCell ref="J109:K109"/>
    <mergeCell ref="N109:O109"/>
    <mergeCell ref="M105:M106"/>
    <mergeCell ref="N105:N106"/>
    <mergeCell ref="O105:O106"/>
    <mergeCell ref="P105:P106"/>
    <mergeCell ref="F110:G110"/>
    <mergeCell ref="J110:K110"/>
    <mergeCell ref="N110:O110"/>
    <mergeCell ref="C111:C118"/>
    <mergeCell ref="D108:G108"/>
    <mergeCell ref="H108:K108"/>
    <mergeCell ref="L108:O108"/>
    <mergeCell ref="D105:D106"/>
    <mergeCell ref="E105:E106"/>
    <mergeCell ref="F105:F106"/>
    <mergeCell ref="G105:G106"/>
    <mergeCell ref="H105:H106"/>
    <mergeCell ref="I105:I106"/>
    <mergeCell ref="J105:J106"/>
    <mergeCell ref="K105:K106"/>
    <mergeCell ref="L130:O130"/>
    <mergeCell ref="P130:S130"/>
    <mergeCell ref="M126:N126"/>
    <mergeCell ref="M127:N127"/>
    <mergeCell ref="M128:N128"/>
    <mergeCell ref="R123:S123"/>
    <mergeCell ref="R124:S124"/>
    <mergeCell ref="R125:S125"/>
    <mergeCell ref="R126:S126"/>
    <mergeCell ref="R127:S127"/>
    <mergeCell ref="R128:S128"/>
    <mergeCell ref="H131:K131"/>
    <mergeCell ref="L131:O131"/>
    <mergeCell ref="B119:B128"/>
    <mergeCell ref="C119:C120"/>
    <mergeCell ref="C121:C128"/>
    <mergeCell ref="E121:F121"/>
    <mergeCell ref="E122:F122"/>
    <mergeCell ref="E123:F123"/>
    <mergeCell ref="E124:F124"/>
    <mergeCell ref="E125:F125"/>
    <mergeCell ref="E126:F126"/>
    <mergeCell ref="E127:F127"/>
    <mergeCell ref="I123:J123"/>
    <mergeCell ref="I124:J124"/>
    <mergeCell ref="I125:J125"/>
    <mergeCell ref="I126:J126"/>
    <mergeCell ref="I127:J127"/>
    <mergeCell ref="I128:J128"/>
    <mergeCell ref="M123:N123"/>
    <mergeCell ref="M124:N124"/>
    <mergeCell ref="M125:N125"/>
    <mergeCell ref="E128:F128"/>
    <mergeCell ref="D130:G130"/>
    <mergeCell ref="H130:K130"/>
    <mergeCell ref="C2:G2"/>
    <mergeCell ref="B6:G6"/>
    <mergeCell ref="B7:G7"/>
    <mergeCell ref="B8:G8"/>
    <mergeCell ref="C3:G3"/>
    <mergeCell ref="M136:N136"/>
    <mergeCell ref="Q136:R136"/>
    <mergeCell ref="C135:C136"/>
    <mergeCell ref="E135:F135"/>
    <mergeCell ref="I135:J135"/>
    <mergeCell ref="M135:N135"/>
    <mergeCell ref="Q135:R135"/>
    <mergeCell ref="E136:F136"/>
    <mergeCell ref="I136:J136"/>
    <mergeCell ref="P131:S131"/>
    <mergeCell ref="D132:G132"/>
    <mergeCell ref="H132:K132"/>
    <mergeCell ref="L132:O132"/>
    <mergeCell ref="P132:S132"/>
    <mergeCell ref="B133:B136"/>
    <mergeCell ref="C133:C134"/>
    <mergeCell ref="B131:B132"/>
    <mergeCell ref="C131:C132"/>
    <mergeCell ref="D131:G131"/>
    <mergeCell ref="N102:N103"/>
    <mergeCell ref="O102:O103"/>
    <mergeCell ref="P102:P103"/>
    <mergeCell ref="Q102:Q103"/>
    <mergeCell ref="R102:R103"/>
    <mergeCell ref="R109:S109"/>
    <mergeCell ref="R110:S110"/>
    <mergeCell ref="S105:S106"/>
    <mergeCell ref="L105:L106"/>
    <mergeCell ref="I121:J121"/>
    <mergeCell ref="I122:J122"/>
    <mergeCell ref="M121:N121"/>
    <mergeCell ref="M122:N122"/>
    <mergeCell ref="R122:S122"/>
    <mergeCell ref="R121:S121"/>
    <mergeCell ref="P108:S108"/>
    <mergeCell ref="Q105:Q106"/>
    <mergeCell ref="R105:R106"/>
    <mergeCell ref="B63:B66"/>
    <mergeCell ref="J75:K75"/>
    <mergeCell ref="J76:K76"/>
    <mergeCell ref="N75:O75"/>
    <mergeCell ref="N76:O76"/>
    <mergeCell ref="R75:S75"/>
    <mergeCell ref="R76:S76"/>
    <mergeCell ref="N72:O72"/>
    <mergeCell ref="R72:S72"/>
    <mergeCell ref="D74:G74"/>
    <mergeCell ref="H74:K74"/>
    <mergeCell ref="L74:O74"/>
    <mergeCell ref="P74:S74"/>
    <mergeCell ref="P70:Q70"/>
    <mergeCell ref="R70:S70"/>
    <mergeCell ref="B71:B72"/>
    <mergeCell ref="C71:C72"/>
    <mergeCell ref="F71:G71"/>
    <mergeCell ref="J71:K71"/>
    <mergeCell ref="N71:O71"/>
    <mergeCell ref="R71:S71"/>
    <mergeCell ref="F72:G72"/>
    <mergeCell ref="J72:K72"/>
    <mergeCell ref="B69:B70"/>
  </mergeCells>
  <conditionalFormatting sqref="E143">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34" xr:uid="{00000000-0002-0000-0A00-000000000000}">
      <formula1>$H$171:$H$192</formula1>
    </dataValidation>
    <dataValidation type="list" allowBlank="1" showInputMessage="1" showErrorMessage="1" prompt="Select type of assets" sqref="E120 Q120 M120 I120" xr:uid="{00000000-0002-0000-0A00-000001000000}">
      <formula1>$L$147:$L$153</formula1>
    </dataValidation>
    <dataValidation type="whole" allowBlank="1" showInputMessage="1" showErrorMessage="1" error="Please enter a number here" prompt="Enter No. of development strategies" sqref="D136 H136 L136 P136" xr:uid="{00000000-0002-0000-0A00-000002000000}">
      <formula1>0</formula1>
      <formula2>999999999</formula2>
    </dataValidation>
    <dataValidation type="whole" allowBlank="1" showInputMessage="1" showErrorMessage="1" error="Please enter a number" prompt="Enter No. of policy introduced or adjusted" sqref="D134 H134 L134 P134" xr:uid="{00000000-0002-0000-0A00-000003000000}">
      <formula1>0</formula1>
      <formula2>999999999999</formula2>
    </dataValidation>
    <dataValidation type="decimal" allowBlank="1" showInputMessage="1" showErrorMessage="1" error="Please enter a number" prompt="Enter income level of households" sqref="O128 G128 K128 G122 G124 G126 K122 K124 K126 O122 O124 O126" xr:uid="{00000000-0002-0000-0A00-000004000000}">
      <formula1>0</formula1>
      <formula2>9999999999999</formula2>
    </dataValidation>
    <dataValidation type="whole" allowBlank="1" showInputMessage="1" showErrorMessage="1" prompt="Enter number of households" sqref="L128 D128 H128 D122 D124 D126 H122 H124 H126 L122 L124 L126 P122 P124 P126 P128" xr:uid="{00000000-0002-0000-0A00-000005000000}">
      <formula1>0</formula1>
      <formula2>999999999999</formula2>
    </dataValidation>
    <dataValidation type="whole" allowBlank="1" showInputMessage="1" showErrorMessage="1" prompt="Enter number of assets" sqref="D120 P120 L120 H120" xr:uid="{00000000-0002-0000-0A00-000006000000}">
      <formula1>0</formula1>
      <formula2>9999999999999</formula2>
    </dataValidation>
    <dataValidation type="whole" allowBlank="1" showInputMessage="1" showErrorMessage="1" error="Please enter a number here" prompt="Please enter the No. of targeted households" sqref="D110 L118 H110 D118 H118 L110 P110 D112 D114 D116 H112 H114 H116 L112 L114 L116 P112 P114 P116 P118"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6:E97 E99:E100 E102:E103 E105:E106 I96:I97 M99:M100 I99:I100 I102:I103 I105:I106 M105:M106 M102:M103 M96:M97 Q96:Q97 Q99:Q100 Q102:Q103 Q105:Q106" xr:uid="{00000000-0002-0000-0A00-000008000000}">
      <formula1>0</formula1>
    </dataValidation>
    <dataValidation type="whole" allowBlank="1" showInputMessage="1" showErrorMessage="1" error="Please enter a number here" prompt="Please enter a number" sqref="D85:D90 P85:P90 L85:L90 H85:H90" xr:uid="{00000000-0002-0000-0A00-000009000000}">
      <formula1>0</formula1>
      <formula2>9999999999999990</formula2>
    </dataValidation>
    <dataValidation type="decimal" allowBlank="1" showInputMessage="1" showErrorMessage="1" errorTitle="Invalid data" error="Please enter a number" prompt="Please enter a number here" sqref="E57 I57 P72 H72 L72" xr:uid="{00000000-0002-0000-0A00-00000A000000}">
      <formula1>0</formula1>
      <formula2>9999999999</formula2>
    </dataValidation>
    <dataValidation type="decimal" allowBlank="1" showInputMessage="1" showErrorMessage="1" errorTitle="Invalid data" error="Please enter a number" prompt="Enter total number of staff trained" sqref="D60 D64:G64 D72:E72" xr:uid="{00000000-0002-0000-0A00-00000B000000}">
      <formula1>0</formula1>
      <formula2>9999999999</formula2>
    </dataValidation>
    <dataValidation type="decimal" allowBlank="1" showInputMessage="1" showErrorMessage="1" errorTitle="Invalid data" error="Please enter a number" sqref="Q57 P60 L60 H60 M57 P64 H64:L6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4 G47 G50 G53 K44 K47 K50 K53 O44 O47 O50 O53 S44 S47 S50 S53" xr:uid="{00000000-0002-0000-0A00-00000D000000}">
      <formula1>0</formula1>
      <formula2>9999999</formula2>
    </dataValidation>
    <dataValidation type="list" allowBlank="1" showInputMessage="1" showErrorMessage="1" error="Select from the drop-down list" prompt="Select the geographical coverage of the Early Warning System" sqref="G43 S52 S49 S46 S43 O52 O49 O46 O43 K52 K49 K46 K43 G52 G49 G46" xr:uid="{00000000-0002-0000-0A00-00000E000000}">
      <formula1>$D$158:$D$160</formula1>
    </dataValidation>
    <dataValidation type="decimal" allowBlank="1" showInputMessage="1" showErrorMessage="1" errorTitle="Invalid data" error="Please enter a number here" prompt="Enter the number of adopted Early Warning Systems" sqref="D43:D44 D46:D47 D49:D50 D52:D53 H43:H44 H46:H47 H49:H50 H52:H53 L43:L44 L46:L47 L49:L50 L52:L53 P43:P44 P46:P47 P49:P50 P52:P53" xr:uid="{00000000-0002-0000-0A00-00000F000000}">
      <formula1>0</formula1>
      <formula2>9999999999</formula2>
    </dataValidation>
    <dataValidation type="list" allowBlank="1" showInputMessage="1" showErrorMessage="1" prompt="Select income source" sqref="E122:F122 R128 R126 R124 M128 M126 M124 I128 I126 I124 R122 M122 I122 E124:F124 E126:F126 E128:F128" xr:uid="{00000000-0002-0000-0A00-000010000000}">
      <formula1>$K$146:$K$160</formula1>
    </dataValidation>
    <dataValidation type="list" allowBlank="1" showInputMessage="1" showErrorMessage="1" prompt="Please select the alternate source" sqref="G118 S118 S116 S114 S112 O116 O114 O112 K116 K114 K112 G116 G114 K118 G112 O118" xr:uid="{00000000-0002-0000-0A00-000011000000}">
      <formula1>$K$146:$K$160</formula1>
    </dataValidation>
    <dataValidation type="list" allowBlank="1" showInputMessage="1" showErrorMessage="1" prompt="Select % increase in income level" sqref="F118 R118 R116 R114 R112 N116 N114 N112 J116 J114 J112 F116 F114 J118 F112 N118" xr:uid="{00000000-0002-0000-0A00-000012000000}">
      <formula1>$E$175:$E$183</formula1>
    </dataValidation>
    <dataValidation type="list" allowBlank="1" showInputMessage="1" showErrorMessage="1" prompt="Select type of natural assets protected or rehabilitated" sqref="D96:D97 D99:D100 D102:D103 D105:D106 H96:H97 H99:H100 H102:H103 H105:H106 L99:L100 L102:L103 L105:L106 P99:P100 P102:P103 P105:P106 L96:L97 P96:P97" xr:uid="{00000000-0002-0000-0A00-000013000000}">
      <formula1>$C$173:$C$180</formula1>
    </dataValidation>
    <dataValidation type="list" allowBlank="1" showInputMessage="1" showErrorMessage="1" prompt="Enter the unit and type of the natural asset of ecosystem restored" sqref="F96:F97 J99:J100 J102:J103 J105:J106 N99:N100 N102:N103 N105:N106 F105:F106 F102:F103 F99:F100 N96:N97 J96:J97" xr:uid="{00000000-0002-0000-0A00-000014000000}">
      <formula1>$C$167:$C$170</formula1>
    </dataValidation>
    <dataValidation type="list" allowBlank="1" showInputMessage="1" showErrorMessage="1" prompt="Select targeted asset" sqref="E78:E83 I78:I83 M78:M83 Q78:Q83" xr:uid="{00000000-0002-0000-0A00-000015000000}">
      <formula1>$J$172:$J$173</formula1>
    </dataValidation>
    <dataValidation type="list" allowBlank="1" showInputMessage="1" showErrorMessage="1" error="Select from the drop-down list" prompt="Select category of early warning systems_x000a__x000a_" sqref="E43:E44 Q49:Q50 Q52:Q53 Q46:Q47 Q43:Q44 E49:E50 E52:E53 I49:I50 M49:M50 E46:E47 I52:I53 I46:I47 I43:I44 M52:M53 M46:M47 M43:M44" xr:uid="{00000000-0002-0000-0A00-000016000000}">
      <formula1>$D$170:$D$173</formula1>
    </dataValidation>
    <dataValidation type="list" allowBlank="1" showInputMessage="1" showErrorMessage="1" prompt="Select status" sqref="O41 S41 S39 S37 S35 S33 O39 O37 O35 O33 K39 K37 K35 K33 G41 G37 G35 G33 G39 K41" xr:uid="{00000000-0002-0000-0A00-000017000000}">
      <formula1>$E$170:$E$172</formula1>
    </dataValidation>
    <dataValidation type="list" allowBlank="1" showInputMessage="1" showErrorMessage="1" sqref="E149:E150" xr:uid="{00000000-0002-0000-0A00-000018000000}">
      <formula1>$D$16:$D$18</formula1>
    </dataValidation>
    <dataValidation type="list" allowBlank="1" showInputMessage="1" showErrorMessage="1" prompt="Select effectiveness" sqref="G136 S136 O136 K136" xr:uid="{00000000-0002-0000-0A00-000019000000}">
      <formula1>$K$162:$K$166</formula1>
    </dataValidation>
    <dataValidation type="list" allowBlank="1" showInputMessage="1" showErrorMessage="1" prompt="Select a sector" sqref="F70:G70 R70:S70 N70:O70 J70:K70" xr:uid="{00000000-0002-0000-0A00-00001A000000}">
      <formula1>$J$153:$J$161</formula1>
    </dataValidation>
    <dataValidation type="decimal" allowBlank="1" showInputMessage="1" showErrorMessage="1" errorTitle="Invalid data" error="Please enter a number between 0 and 9999999" prompt="Enter a number here" sqref="Q30 E30 E21:G21 Q21:S21 M30 I30 M21:O21 I21:K21 E24:G24 I24:K24"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N22:O26 R22:S26 K22:K23 K25:K26"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I25:J26 E25:G26 M22:M26 M31 I31 Q22:Q26 E31 E58 E110 I58 M58 M60 I60 Q31 E60 Q60 I72 M72 Q72 Q110 M118 I118 M110 I110 E118 Q58 D70:E70 E112 E114 E116 I112 I114 I116 M112 M114 M116 Q112 Q114 Q116 Q118 H70:I70 L70:M70 P70:Q70 M64 Q64 E22:G23 I22:J23" xr:uid="{00000000-0002-0000-0A00-00001D000000}">
      <formula1>0</formula1>
      <formula2>100</formula2>
    </dataValidation>
    <dataValidation type="list" allowBlank="1" showInputMessage="1" showErrorMessage="1" prompt="Select type of policy" sqref="S134 K134 O134" xr:uid="{00000000-0002-0000-0A00-00001E000000}">
      <formula1>policy</formula1>
    </dataValidation>
    <dataValidation type="list" allowBlank="1" showInputMessage="1" showErrorMessage="1" prompt="Select income source" sqref="Q122 Q126 Q128 Q124" xr:uid="{00000000-0002-0000-0A00-00001F000000}">
      <formula1>incomesource</formula1>
    </dataValidation>
    <dataValidation type="list" allowBlank="1" showInputMessage="1" showErrorMessage="1" prompt="Select the effectiveness of protection/rehabilitation" sqref="S105 S99 S102 S96" xr:uid="{00000000-0002-0000-0A00-000020000000}">
      <formula1>effectiveness</formula1>
    </dataValidation>
    <dataValidation type="list" allowBlank="1" showInputMessage="1" showErrorMessage="1" prompt="Select programme/sector" sqref="F94 R94 N94 J94" xr:uid="{00000000-0002-0000-0A00-000021000000}">
      <formula1>$J$153:$J$161</formula1>
    </dataValidation>
    <dataValidation type="list" allowBlank="1" showInputMessage="1" showErrorMessage="1" prompt="Select level of improvements" sqref="I94 M94 Q94" xr:uid="{00000000-0002-0000-0A00-000022000000}">
      <formula1>effectiveness</formula1>
    </dataValidation>
    <dataValidation type="list" allowBlank="1" showInputMessage="1" showErrorMessage="1" prompt="Select changes in asset" sqref="F78:G83 R78:S83 N78:O83 J78:K83" xr:uid="{00000000-0002-0000-0A00-000023000000}">
      <formula1>$I$162:$I$166</formula1>
    </dataValidation>
    <dataValidation type="list" allowBlank="1" showInputMessage="1" showErrorMessage="1" prompt="Select response level" sqref="F76 R76 N76 J76" xr:uid="{00000000-0002-0000-0A00-000024000000}">
      <formula1>$H$162:$H$166</formula1>
    </dataValidation>
    <dataValidation type="list" allowBlank="1" showInputMessage="1" showErrorMessage="1" prompt="Select geographical scale" sqref="E76 Q76 M76 I76" xr:uid="{00000000-0002-0000-0A00-000025000000}">
      <formula1>$D$158:$D$160</formula1>
    </dataValidation>
    <dataValidation type="list" allowBlank="1" showInputMessage="1" showErrorMessage="1" prompt="Select project/programme sector" sqref="D76 Q33 Q35 Q37 Q39 Q41 M41 M39 M37 M35 M33 I33 I35 I37 I39 I41 E41 E39 E37 E35 E33 P76 L76 H76" xr:uid="{00000000-0002-0000-0A00-000026000000}">
      <formula1>$J$153:$J$161</formula1>
    </dataValidation>
    <dataValidation type="list" allowBlank="1" showInputMessage="1" showErrorMessage="1" prompt="Select level of awarness" sqref="F72:G72 R72:S72 N72:O72 J72:K72" xr:uid="{00000000-0002-0000-0A00-000027000000}">
      <formula1>$G$162:$G$166</formula1>
    </dataValidation>
    <dataValidation type="list" allowBlank="1" showInputMessage="1" showErrorMessage="1" prompt="Select scale" sqref="O62 S62 S66 G62 O66 K62" xr:uid="{00000000-0002-0000-0A00-000028000000}">
      <formula1>$F$162:$F$165</formula1>
    </dataValidation>
    <dataValidation type="list" allowBlank="1" showInputMessage="1" showErrorMessage="1" prompt="Select scale" sqref="F134 N134 Q66 M66 J134 E62 Q62 M62 R134 R41 R39 R37 R35 R33 N33 N35 N37 N39 N41 J41 J39 J37 J35 J33 F41 F39 F37 F35 F33 I62" xr:uid="{00000000-0002-0000-0A00-000029000000}">
      <formula1>$D$158:$D$160</formula1>
    </dataValidation>
    <dataValidation type="list" allowBlank="1" showInputMessage="1" showErrorMessage="1" prompt="Select capacity level" sqref="G57 S57 K57 O57" xr:uid="{00000000-0002-0000-0A00-00002A000000}">
      <formula1>$F$162:$F$165</formula1>
    </dataValidation>
    <dataValidation type="list" allowBlank="1" showInputMessage="1" showErrorMessage="1" prompt="Select sector" sqref="F57 M134 R66 N62 N66 F62 R57 R120 N120 J120 F120 Q134 E134 S85:S90 P78:P83 O85:O90 L78:L83 N57 H78:H83 G85:G90 D78:D83 R62 K85:K90 I134 J57 J62" xr:uid="{00000000-0002-0000-0A00-00002B000000}">
      <formula1>$J$153:$J$161</formula1>
    </dataValidation>
    <dataValidation type="list" allowBlank="1" showInputMessage="1" showErrorMessage="1" sqref="I133 O119 K84 I84 G84 K133 M133 Q84 S84 E133 O133 F119 G133 S119 O84 M84 K119 S133 Q133" xr:uid="{00000000-0002-0000-0A00-00002C000000}">
      <formula1>group</formula1>
    </dataValidation>
    <dataValidation type="list" allowBlank="1" showInputMessage="1" showErrorMessage="1" sqref="B73" xr:uid="{00000000-0002-0000-0A00-00002D000000}">
      <formula1>selectyn</formula1>
    </dataValidation>
    <dataValidation type="list" allowBlank="1" showInputMessage="1" showErrorMessage="1" error="Select from the drop-down list" prompt="Select type of hazards information generated from the drop-down list_x000a_" sqref="F30:F31 R30:R31 N30:N31 J30:J31" xr:uid="{00000000-0002-0000-0A00-00002E000000}">
      <formula1>$D$142:$D$149</formula1>
    </dataValidation>
    <dataValidation type="whole" allowBlank="1" showInputMessage="1" showErrorMessage="1" errorTitle="Please enter a number here" error="Please enter a number here" promptTitle="Please enter a number here" sqref="D33 D35 D37 D39 D41 H41 H39 H37 H35 H33 L33 L35 L37 L39 L41 P41 P39 P37 P35 P33"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42 G42 G45 G48 G51 K51 K48 K45 K42 O42 O45 O48 O51 S51 S48 S45" xr:uid="{00000000-0002-0000-0A00-000030000000}">
      <formula1>$D$142:$D$149</formula1>
    </dataValidation>
    <dataValidation type="list" allowBlank="1" showInputMessage="1" showErrorMessage="1" prompt="Select type" sqref="F60:G60 L66 N60:O60 R64:S64 N64:O64 P66 J60:K60 D62 P62 L62 R60:S60 H62" xr:uid="{00000000-0002-0000-0A00-000031000000}">
      <formula1>$D$154:$D$156</formula1>
    </dataValidation>
    <dataValidation type="list" allowBlank="1" showInputMessage="1" showErrorMessage="1" sqref="E85:F90 Q85:R90 M85:N90 I85:J90" xr:uid="{00000000-0002-0000-0A00-000032000000}">
      <formula1>type1</formula1>
    </dataValidation>
    <dataValidation type="list" allowBlank="1" showInputMessage="1" showErrorMessage="1" prompt="Select level of improvements" sqref="D94:E94 P94 L94 H94" xr:uid="{00000000-0002-0000-0A00-000033000000}">
      <formula1>$K$162:$K$166</formula1>
    </dataValidation>
    <dataValidation type="list" allowBlank="1" showInputMessage="1" showErrorMessage="1" prompt="Select type" sqref="G94 O94 S94 K94" xr:uid="{00000000-0002-0000-0A00-000034000000}">
      <formula1>$F$143:$F$147</formula1>
    </dataValidation>
    <dataValidation type="list" allowBlank="1" showInputMessage="1" showErrorMessage="1" error="Please select a level of effectiveness from the drop-down list" prompt="Select the level of effectiveness of protection/rehabilitation" sqref="G96:G97 R96:R97 R99:R100 R102:R103 R105:R106 O105:O106 O102:O103 O99:O100 O96:O97 K96:K97 K99:K100 K102:K103 K105:K106 G105:G106 G102:G103 G99:G100" xr:uid="{00000000-0002-0000-0A00-000035000000}">
      <formula1>$K$162:$K$166</formula1>
    </dataValidation>
    <dataValidation type="list" allowBlank="1" showInputMessage="1" showErrorMessage="1" error="Please select improvement level from the drop-down list" prompt="Select improvement level" sqref="F110:G110 R110:S110 N110:O110 J110:K110" xr:uid="{00000000-0002-0000-0A00-000036000000}">
      <formula1>$H$157:$H$161</formula1>
    </dataValidation>
    <dataValidation type="list" allowBlank="1" showInputMessage="1" showErrorMessage="1" prompt="Select adaptation strategy" sqref="G120 S120 O120 K120" xr:uid="{00000000-0002-0000-0A00-000037000000}">
      <formula1>$I$168:$I$184</formula1>
    </dataValidation>
    <dataValidation type="list" allowBlank="1" showInputMessage="1" showErrorMessage="1" prompt="Select integration level" sqref="D132:S132" xr:uid="{00000000-0002-0000-0A00-000038000000}">
      <formula1>$H$150:$H$154</formula1>
    </dataValidation>
    <dataValidation type="list" allowBlank="1" showInputMessage="1" showErrorMessage="1" prompt="Select state of enforcement" sqref="E136:F136 Q136:R136 M136:N136 I136:J136" xr:uid="{00000000-0002-0000-0A00-000039000000}">
      <formula1>$I$143:$I$147</formula1>
    </dataValidation>
    <dataValidation type="list" allowBlank="1" showInputMessage="1" showErrorMessage="1" error="Please select the from the drop-down list_x000a_" prompt="Please select from the drop-down list" sqref="C17" xr:uid="{00000000-0002-0000-0A00-00003A000000}">
      <formula1>$J$154:$J$161</formula1>
    </dataValidation>
    <dataValidation type="list" allowBlank="1" showInputMessage="1" showErrorMessage="1" error="Please select from the drop-down list" prompt="Please select from the drop-down list" sqref="C14" xr:uid="{00000000-0002-0000-0A00-00003B000000}">
      <formula1>$C$163:$C$165</formula1>
    </dataValidation>
    <dataValidation type="list" allowBlank="1" showInputMessage="1" showErrorMessage="1" error="Select from the drop-down list" prompt="Select from the drop-down list" sqref="C16" xr:uid="{00000000-0002-0000-0A00-00003C000000}">
      <formula1>$B$163:$B$166</formula1>
    </dataValidation>
    <dataValidation type="list" allowBlank="1" showInputMessage="1" showErrorMessage="1" error="Select from the drop-down list" prompt="Select from the drop-down list" sqref="C15" xr:uid="{00000000-0002-0000-0A00-00003D000000}">
      <formula1>$B$169:$B$327</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30:G31 K30:K31 O30:O31 S30:S31" xr:uid="{00000000-0002-0000-0A00-000040000000}">
      <formula1>$K$162:$K$166</formula1>
    </dataValidation>
  </dataValidations>
  <pageMargins left="0.7" right="0.7" top="0.75" bottom="0.75" header="0.3" footer="0.3"/>
  <pageSetup paperSize="8" scale="36" fitToHeight="0" orientation="landscape" cellComments="asDisplayed" r:id="rId1"/>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B1:B4"/>
  <sheetViews>
    <sheetView topLeftCell="A3" zoomScale="60" zoomScaleNormal="60" workbookViewId="0">
      <selection activeCell="S10" sqref="S10"/>
    </sheetView>
  </sheetViews>
  <sheetFormatPr defaultColWidth="8.88671875" defaultRowHeight="14.4" x14ac:dyDescent="0.3"/>
  <cols>
    <col min="1" max="1" width="2.44140625" customWidth="1"/>
    <col min="2" max="2" width="109.44140625" customWidth="1"/>
    <col min="3" max="3" width="2.44140625" customWidth="1"/>
  </cols>
  <sheetData>
    <row r="1" spans="2:2" ht="16.2" thickBot="1" x14ac:dyDescent="0.35">
      <c r="B1" s="28" t="s">
        <v>235</v>
      </c>
    </row>
    <row r="2" spans="2:2" ht="304.2" thickBot="1" x14ac:dyDescent="0.35">
      <c r="B2" s="29" t="s">
        <v>236</v>
      </c>
    </row>
    <row r="3" spans="2:2" ht="16.2" thickBot="1" x14ac:dyDescent="0.35">
      <c r="B3" s="28" t="s">
        <v>237</v>
      </c>
    </row>
    <row r="4" spans="2:2" ht="251.4" thickBot="1" x14ac:dyDescent="0.35">
      <c r="B4" s="30" t="s">
        <v>238</v>
      </c>
    </row>
  </sheetData>
  <customSheetViews>
    <customSheetView guid="{8F0D285A-0224-4C31-92C2-6C61BAA6C63C}">
      <selection activeCell="B2" sqref="B2"/>
      <pageMargins left="0.7" right="0.7" top="0.75" bottom="0.75" header="0.3" footer="0.3"/>
      <pageSetup orientation="landscape"/>
    </customSheetView>
  </customSheetViews>
  <pageMargins left="0.7" right="0.7" top="0.75" bottom="0.75" header="0.3" footer="0.3"/>
  <pageSetup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J149"/>
  <sheetViews>
    <sheetView topLeftCell="A143" zoomScaleNormal="100" workbookViewId="0">
      <selection activeCell="L82" sqref="L82"/>
    </sheetView>
  </sheetViews>
  <sheetFormatPr defaultColWidth="8.88671875" defaultRowHeight="13.8" x14ac:dyDescent="0.25"/>
  <cols>
    <col min="1" max="1" width="1.44140625" style="18" customWidth="1"/>
    <col min="2" max="2" width="1.44140625" style="17" customWidth="1"/>
    <col min="3" max="3" width="10.44140625" style="17" customWidth="1"/>
    <col min="4" max="4" width="21" style="17" customWidth="1"/>
    <col min="5" max="5" width="27.44140625" style="18" customWidth="1"/>
    <col min="6" max="6" width="22.5546875" style="18" customWidth="1"/>
    <col min="7" max="7" width="13.44140625" style="18" customWidth="1"/>
    <col min="8" max="8" width="1.109375" style="18" customWidth="1"/>
    <col min="9" max="9" width="1.44140625" style="18" customWidth="1"/>
    <col min="10" max="16384" width="8.88671875" style="18"/>
  </cols>
  <sheetData>
    <row r="1" spans="2:8" ht="14.4" thickBot="1" x14ac:dyDescent="0.3"/>
    <row r="2" spans="2:8" ht="14.4" thickBot="1" x14ac:dyDescent="0.3">
      <c r="B2" s="57"/>
      <c r="C2" s="58"/>
      <c r="D2" s="58"/>
      <c r="E2" s="59"/>
      <c r="F2" s="59"/>
      <c r="G2" s="59"/>
      <c r="H2" s="60"/>
    </row>
    <row r="3" spans="2:8" ht="21" thickBot="1" x14ac:dyDescent="0.4">
      <c r="B3" s="61"/>
      <c r="C3" s="625" t="s">
        <v>818</v>
      </c>
      <c r="D3" s="626"/>
      <c r="E3" s="626"/>
      <c r="F3" s="626"/>
      <c r="G3" s="627"/>
      <c r="H3" s="62"/>
    </row>
    <row r="4" spans="2:8" ht="9.9" customHeight="1" x14ac:dyDescent="0.25">
      <c r="B4" s="630"/>
      <c r="C4" s="631"/>
      <c r="D4" s="631"/>
      <c r="E4" s="631"/>
      <c r="F4" s="631"/>
      <c r="G4" s="64"/>
      <c r="H4" s="62"/>
    </row>
    <row r="5" spans="2:8" ht="9.9" customHeight="1" x14ac:dyDescent="0.25">
      <c r="B5" s="63"/>
      <c r="C5" s="629"/>
      <c r="D5" s="629"/>
      <c r="E5" s="629"/>
      <c r="F5" s="629"/>
      <c r="G5" s="64"/>
      <c r="H5" s="62"/>
    </row>
    <row r="6" spans="2:8" ht="9.9" customHeight="1" x14ac:dyDescent="0.25">
      <c r="B6" s="63"/>
      <c r="C6" s="37"/>
      <c r="D6" s="42"/>
      <c r="E6" s="38"/>
      <c r="F6" s="64"/>
      <c r="G6" s="64"/>
      <c r="H6" s="62"/>
    </row>
    <row r="7" spans="2:8" x14ac:dyDescent="0.25">
      <c r="B7" s="63"/>
      <c r="C7" s="628" t="s">
        <v>233</v>
      </c>
      <c r="D7" s="628"/>
      <c r="E7" s="39"/>
      <c r="F7" s="64"/>
      <c r="G7" s="64"/>
      <c r="H7" s="62"/>
    </row>
    <row r="8" spans="2:8" ht="35.25" customHeight="1" thickBot="1" x14ac:dyDescent="0.3">
      <c r="B8" s="63"/>
      <c r="C8" s="635" t="s">
        <v>246</v>
      </c>
      <c r="D8" s="635"/>
      <c r="E8" s="635"/>
      <c r="F8" s="635"/>
      <c r="G8" s="64"/>
      <c r="H8" s="62"/>
    </row>
    <row r="9" spans="2:8" ht="126" customHeight="1" thickBot="1" x14ac:dyDescent="0.3">
      <c r="B9" s="63"/>
      <c r="C9" s="638" t="s">
        <v>1001</v>
      </c>
      <c r="D9" s="639"/>
      <c r="E9" s="639"/>
      <c r="F9" s="639"/>
      <c r="G9" s="640"/>
      <c r="H9" s="62"/>
    </row>
    <row r="10" spans="2:8" ht="19.5" customHeight="1" x14ac:dyDescent="0.25">
      <c r="B10" s="63"/>
      <c r="C10" s="636" t="s">
        <v>819</v>
      </c>
      <c r="D10" s="636"/>
      <c r="E10" s="446" t="s">
        <v>1005</v>
      </c>
      <c r="F10" s="447" t="s">
        <v>1006</v>
      </c>
      <c r="G10" s="443"/>
      <c r="H10" s="62"/>
    </row>
    <row r="11" spans="2:8" ht="18" customHeight="1" x14ac:dyDescent="0.25">
      <c r="B11" s="63"/>
      <c r="C11" s="637"/>
      <c r="D11" s="637"/>
      <c r="E11" s="448" t="s">
        <v>1007</v>
      </c>
      <c r="F11" s="449">
        <f>SUM(F12:F13)</f>
        <v>311029.29763984185</v>
      </c>
      <c r="G11" s="64"/>
      <c r="H11" s="62"/>
    </row>
    <row r="12" spans="2:8" ht="18" customHeight="1" x14ac:dyDescent="0.25">
      <c r="B12" s="63"/>
      <c r="C12" s="637"/>
      <c r="D12" s="637"/>
      <c r="E12" s="448" t="s">
        <v>1008</v>
      </c>
      <c r="F12" s="449">
        <v>25000</v>
      </c>
      <c r="G12" s="64"/>
      <c r="H12" s="62"/>
    </row>
    <row r="13" spans="2:8" ht="20.25" customHeight="1" x14ac:dyDescent="0.25">
      <c r="B13" s="63"/>
      <c r="C13" s="439"/>
      <c r="D13" s="439"/>
      <c r="E13" s="448" t="s">
        <v>1009</v>
      </c>
      <c r="F13" s="449">
        <f>SUM(F14:F17)</f>
        <v>286029.29763984185</v>
      </c>
      <c r="G13" s="64"/>
      <c r="H13" s="62"/>
    </row>
    <row r="14" spans="2:8" ht="20.25" customHeight="1" x14ac:dyDescent="0.25">
      <c r="B14" s="63"/>
      <c r="C14" s="439"/>
      <c r="D14" s="439"/>
      <c r="E14" s="450" t="s">
        <v>1010</v>
      </c>
      <c r="F14" s="451">
        <f>F51+F33</f>
        <v>150419.5792239664</v>
      </c>
      <c r="G14" s="64"/>
      <c r="H14" s="62"/>
    </row>
    <row r="15" spans="2:8" ht="20.25" customHeight="1" x14ac:dyDescent="0.25">
      <c r="B15" s="63"/>
      <c r="C15" s="439"/>
      <c r="D15" s="439"/>
      <c r="E15" s="450" t="s">
        <v>1269</v>
      </c>
      <c r="F15" s="451">
        <v>95181</v>
      </c>
      <c r="G15" s="64"/>
      <c r="H15" s="62"/>
    </row>
    <row r="16" spans="2:8" ht="20.25" customHeight="1" x14ac:dyDescent="0.25">
      <c r="B16" s="63"/>
      <c r="C16" s="439"/>
      <c r="D16" s="439"/>
      <c r="E16" s="609" t="s">
        <v>1268</v>
      </c>
      <c r="F16" s="614">
        <v>3417</v>
      </c>
      <c r="G16" s="64"/>
      <c r="H16" s="62"/>
    </row>
    <row r="17" spans="2:10" ht="18.75" customHeight="1" thickBot="1" x14ac:dyDescent="0.3">
      <c r="B17" s="63"/>
      <c r="C17" s="439"/>
      <c r="D17" s="439"/>
      <c r="E17" s="452" t="s">
        <v>1003</v>
      </c>
      <c r="F17" s="453">
        <f>F70</f>
        <v>37011.718415875461</v>
      </c>
      <c r="G17" s="64"/>
      <c r="H17" s="62"/>
    </row>
    <row r="18" spans="2:10" ht="357" customHeight="1" thickBot="1" x14ac:dyDescent="0.3">
      <c r="B18" s="63"/>
      <c r="C18" s="628" t="s">
        <v>234</v>
      </c>
      <c r="D18" s="628"/>
      <c r="E18" s="633" t="s">
        <v>1011</v>
      </c>
      <c r="F18" s="634"/>
      <c r="G18" s="64"/>
      <c r="H18" s="62"/>
    </row>
    <row r="19" spans="2:10" ht="14.4" thickBot="1" x14ac:dyDescent="0.3">
      <c r="B19" s="63"/>
      <c r="C19" s="42"/>
      <c r="D19" s="42"/>
      <c r="E19" s="64"/>
      <c r="F19" s="64"/>
      <c r="G19" s="64"/>
      <c r="H19" s="62"/>
    </row>
    <row r="20" spans="2:10" ht="48" customHeight="1" thickBot="1" x14ac:dyDescent="0.3">
      <c r="B20" s="63"/>
      <c r="C20" s="628" t="s">
        <v>299</v>
      </c>
      <c r="D20" s="628"/>
      <c r="E20" s="327" t="s">
        <v>997</v>
      </c>
      <c r="F20" s="326" t="s">
        <v>816</v>
      </c>
      <c r="G20" s="64"/>
      <c r="H20" s="62"/>
    </row>
    <row r="21" spans="2:10" ht="15" customHeight="1" x14ac:dyDescent="0.25">
      <c r="B21" s="63"/>
      <c r="C21" s="632" t="s">
        <v>298</v>
      </c>
      <c r="D21" s="632"/>
      <c r="E21" s="632"/>
      <c r="F21" s="632"/>
      <c r="G21" s="64"/>
      <c r="H21" s="62"/>
    </row>
    <row r="22" spans="2:10" ht="15" customHeight="1" x14ac:dyDescent="0.25">
      <c r="B22" s="63"/>
      <c r="C22" s="436"/>
      <c r="D22" s="436"/>
      <c r="E22" s="436"/>
      <c r="F22" s="436"/>
      <c r="G22" s="64"/>
      <c r="H22" s="62"/>
    </row>
    <row r="23" spans="2:10" ht="15" customHeight="1" thickBot="1" x14ac:dyDescent="0.3">
      <c r="B23" s="63"/>
      <c r="C23" s="436"/>
      <c r="D23" s="436"/>
      <c r="E23" s="436"/>
      <c r="F23" s="436"/>
      <c r="G23" s="64"/>
      <c r="H23" s="62"/>
    </row>
    <row r="24" spans="2:10" ht="155.25" customHeight="1" x14ac:dyDescent="0.25">
      <c r="B24" s="63"/>
      <c r="C24" s="641" t="s">
        <v>1270</v>
      </c>
      <c r="D24" s="642"/>
      <c r="E24" s="642"/>
      <c r="F24" s="642"/>
      <c r="G24" s="643"/>
      <c r="H24" s="62"/>
    </row>
    <row r="25" spans="2:10" ht="174.75" customHeight="1" x14ac:dyDescent="0.25">
      <c r="B25" s="63"/>
      <c r="C25" s="644" t="s">
        <v>1276</v>
      </c>
      <c r="D25" s="645"/>
      <c r="E25" s="645"/>
      <c r="F25" s="645"/>
      <c r="G25" s="646"/>
      <c r="H25" s="62"/>
    </row>
    <row r="26" spans="2:10" ht="198.75" customHeight="1" x14ac:dyDescent="0.25">
      <c r="B26" s="63"/>
      <c r="C26" s="644" t="s">
        <v>1002</v>
      </c>
      <c r="D26" s="645"/>
      <c r="E26" s="645"/>
      <c r="F26" s="645"/>
      <c r="G26" s="646"/>
      <c r="H26" s="62"/>
    </row>
    <row r="27" spans="2:10" ht="93" customHeight="1" x14ac:dyDescent="0.25">
      <c r="B27" s="63"/>
      <c r="C27" s="644" t="s">
        <v>998</v>
      </c>
      <c r="D27" s="645"/>
      <c r="E27" s="645"/>
      <c r="F27" s="645"/>
      <c r="G27" s="646"/>
      <c r="H27" s="62"/>
    </row>
    <row r="28" spans="2:10" ht="321.75" customHeight="1" x14ac:dyDescent="0.25">
      <c r="B28" s="63"/>
      <c r="C28" s="655" t="s">
        <v>999</v>
      </c>
      <c r="D28" s="656"/>
      <c r="E28" s="656"/>
      <c r="F28" s="656"/>
      <c r="G28" s="657"/>
      <c r="H28" s="62"/>
    </row>
    <row r="29" spans="2:10" ht="174.75" customHeight="1" thickBot="1" x14ac:dyDescent="0.3">
      <c r="B29" s="63"/>
      <c r="C29" s="658" t="s">
        <v>1271</v>
      </c>
      <c r="D29" s="659"/>
      <c r="E29" s="659"/>
      <c r="F29" s="659"/>
      <c r="G29" s="660"/>
      <c r="H29" s="62"/>
    </row>
    <row r="30" spans="2:10" ht="21" customHeight="1" x14ac:dyDescent="0.25">
      <c r="B30" s="63"/>
      <c r="C30" s="437"/>
      <c r="D30" s="437"/>
      <c r="E30" s="437"/>
      <c r="F30" s="437"/>
      <c r="G30" s="64"/>
      <c r="H30" s="62"/>
    </row>
    <row r="31" spans="2:10" ht="14.4" thickBot="1" x14ac:dyDescent="0.3">
      <c r="B31" s="63"/>
      <c r="C31" s="628" t="s">
        <v>218</v>
      </c>
      <c r="D31" s="628"/>
      <c r="E31" s="64"/>
      <c r="F31" s="64"/>
      <c r="G31" s="64"/>
      <c r="H31" s="62"/>
      <c r="J31" s="19"/>
    </row>
    <row r="32" spans="2:10" ht="50.1" customHeight="1" x14ac:dyDescent="0.25">
      <c r="B32" s="63"/>
      <c r="C32" s="628" t="s">
        <v>1000</v>
      </c>
      <c r="D32" s="628"/>
      <c r="E32" s="131" t="s">
        <v>219</v>
      </c>
      <c r="F32" s="132" t="s">
        <v>768</v>
      </c>
      <c r="G32" s="64"/>
      <c r="H32" s="62"/>
      <c r="J32" s="19"/>
    </row>
    <row r="33" spans="2:10" x14ac:dyDescent="0.25">
      <c r="B33" s="63"/>
      <c r="C33" s="42"/>
      <c r="D33" s="42"/>
      <c r="E33" s="328" t="s">
        <v>767</v>
      </c>
      <c r="F33" s="333">
        <f>SUM(F46:F50,F38,F34)</f>
        <v>22574.031306132922</v>
      </c>
      <c r="G33" s="64"/>
      <c r="H33" s="62"/>
      <c r="J33" s="19"/>
    </row>
    <row r="34" spans="2:10" x14ac:dyDescent="0.25">
      <c r="B34" s="63"/>
      <c r="C34" s="42"/>
      <c r="D34" s="42"/>
      <c r="E34" s="21" t="s">
        <v>769</v>
      </c>
      <c r="F34" s="334">
        <f>SUM(F35:F37)</f>
        <v>13619.621931400223</v>
      </c>
      <c r="G34" s="64"/>
      <c r="H34" s="62"/>
      <c r="J34" s="19"/>
    </row>
    <row r="35" spans="2:10" x14ac:dyDescent="0.25">
      <c r="B35" s="63"/>
      <c r="C35" s="42"/>
      <c r="D35" s="42"/>
      <c r="E35" s="330" t="s">
        <v>790</v>
      </c>
      <c r="F35" s="438">
        <v>2483.192199127534</v>
      </c>
      <c r="G35" s="64"/>
      <c r="H35" s="62"/>
      <c r="J35" s="19"/>
    </row>
    <row r="36" spans="2:10" x14ac:dyDescent="0.25">
      <c r="B36" s="63"/>
      <c r="C36" s="42"/>
      <c r="D36" s="42"/>
      <c r="E36" s="330" t="s">
        <v>774</v>
      </c>
      <c r="F36" s="438">
        <v>8277.0507227782055</v>
      </c>
      <c r="G36" s="64"/>
      <c r="H36" s="62"/>
      <c r="J36" s="19"/>
    </row>
    <row r="37" spans="2:10" x14ac:dyDescent="0.25">
      <c r="B37" s="63"/>
      <c r="C37" s="42"/>
      <c r="D37" s="42"/>
      <c r="E37" s="330" t="s">
        <v>775</v>
      </c>
      <c r="F37" s="438">
        <v>2859.3790094944829</v>
      </c>
      <c r="G37" s="64"/>
      <c r="H37" s="62"/>
      <c r="J37" s="19"/>
    </row>
    <row r="38" spans="2:10" ht="19.5" customHeight="1" x14ac:dyDescent="0.25">
      <c r="B38" s="63"/>
      <c r="C38" s="42"/>
      <c r="D38" s="42"/>
      <c r="E38" s="21" t="s">
        <v>770</v>
      </c>
      <c r="F38" s="334">
        <f>SUM(F39:F45)</f>
        <v>8954.4093747327006</v>
      </c>
      <c r="G38" s="64"/>
      <c r="H38" s="62"/>
      <c r="J38" s="19"/>
    </row>
    <row r="39" spans="2:10" ht="19.5" customHeight="1" x14ac:dyDescent="0.25">
      <c r="B39" s="63"/>
      <c r="C39" s="42"/>
      <c r="D39" s="42"/>
      <c r="E39" s="331" t="s">
        <v>776</v>
      </c>
      <c r="F39" s="438">
        <v>2189.6330510649218</v>
      </c>
      <c r="G39" s="64"/>
      <c r="H39" s="62"/>
      <c r="J39" s="19"/>
    </row>
    <row r="40" spans="2:10" ht="19.5" customHeight="1" x14ac:dyDescent="0.25">
      <c r="B40" s="63"/>
      <c r="C40" s="42"/>
      <c r="D40" s="42"/>
      <c r="E40" s="331" t="s">
        <v>777</v>
      </c>
      <c r="F40" s="438">
        <v>2575.3143443674621</v>
      </c>
      <c r="G40" s="64"/>
      <c r="H40" s="62"/>
      <c r="J40" s="19"/>
    </row>
    <row r="41" spans="2:10" ht="19.5" customHeight="1" x14ac:dyDescent="0.25">
      <c r="B41" s="63"/>
      <c r="C41" s="42"/>
      <c r="D41" s="42"/>
      <c r="E41" s="331" t="s">
        <v>778</v>
      </c>
      <c r="F41" s="438">
        <v>1070.3960311350611</v>
      </c>
      <c r="G41" s="64"/>
      <c r="H41" s="62"/>
      <c r="J41" s="19"/>
    </row>
    <row r="42" spans="2:10" ht="19.5" customHeight="1" x14ac:dyDescent="0.25">
      <c r="B42" s="63"/>
      <c r="C42" s="42"/>
      <c r="D42" s="42"/>
      <c r="E42" s="331" t="s">
        <v>779</v>
      </c>
      <c r="F42" s="438">
        <v>1070.3960311350611</v>
      </c>
      <c r="G42" s="64"/>
      <c r="H42" s="62"/>
      <c r="J42" s="19"/>
    </row>
    <row r="43" spans="2:10" ht="19.5" customHeight="1" x14ac:dyDescent="0.25">
      <c r="B43" s="63"/>
      <c r="C43" s="42"/>
      <c r="D43" s="42"/>
      <c r="E43" s="331" t="s">
        <v>780</v>
      </c>
      <c r="F43" s="438">
        <v>1070.3960311350611</v>
      </c>
      <c r="G43" s="64"/>
      <c r="H43" s="62"/>
      <c r="J43" s="19"/>
    </row>
    <row r="44" spans="2:10" ht="19.5" customHeight="1" x14ac:dyDescent="0.25">
      <c r="B44" s="63"/>
      <c r="C44" s="42"/>
      <c r="D44" s="42"/>
      <c r="E44" s="331" t="s">
        <v>781</v>
      </c>
      <c r="F44" s="438">
        <v>978.27388589513293</v>
      </c>
      <c r="G44" s="64"/>
      <c r="H44" s="62"/>
      <c r="J44" s="19"/>
    </row>
    <row r="45" spans="2:10" ht="19.5" customHeight="1" x14ac:dyDescent="0.25">
      <c r="B45" s="63"/>
      <c r="C45" s="42"/>
      <c r="D45" s="42"/>
      <c r="E45" s="331" t="s">
        <v>791</v>
      </c>
      <c r="F45" s="438">
        <v>0</v>
      </c>
      <c r="G45" s="64"/>
      <c r="H45" s="62"/>
      <c r="J45" s="19"/>
    </row>
    <row r="46" spans="2:10" ht="18.75" customHeight="1" x14ac:dyDescent="0.25">
      <c r="B46" s="63"/>
      <c r="C46" s="42"/>
      <c r="D46" s="42"/>
      <c r="E46" s="21" t="s">
        <v>771</v>
      </c>
      <c r="F46" s="334">
        <v>0</v>
      </c>
      <c r="G46" s="64"/>
      <c r="H46" s="62"/>
      <c r="J46" s="19"/>
    </row>
    <row r="47" spans="2:10" x14ac:dyDescent="0.25">
      <c r="B47" s="63"/>
      <c r="C47" s="42"/>
      <c r="D47" s="42"/>
      <c r="E47" s="21" t="s">
        <v>801</v>
      </c>
      <c r="F47" s="334">
        <v>0</v>
      </c>
      <c r="G47" s="64"/>
      <c r="H47" s="62"/>
      <c r="J47" s="19"/>
    </row>
    <row r="48" spans="2:10" x14ac:dyDescent="0.25">
      <c r="B48" s="63"/>
      <c r="C48" s="42"/>
      <c r="D48" s="42"/>
      <c r="E48" s="21" t="s">
        <v>773</v>
      </c>
      <c r="F48" s="334">
        <v>0</v>
      </c>
      <c r="G48" s="64"/>
      <c r="H48" s="62"/>
      <c r="J48" s="19"/>
    </row>
    <row r="49" spans="2:10" x14ac:dyDescent="0.25">
      <c r="B49" s="63"/>
      <c r="C49" s="42"/>
      <c r="D49" s="42"/>
      <c r="E49" s="21" t="s">
        <v>772</v>
      </c>
      <c r="F49" s="334">
        <v>0</v>
      </c>
      <c r="G49" s="64"/>
      <c r="H49" s="62"/>
      <c r="J49" s="19"/>
    </row>
    <row r="50" spans="2:10" x14ac:dyDescent="0.25">
      <c r="B50" s="63"/>
      <c r="C50" s="42"/>
      <c r="D50" s="42"/>
      <c r="E50" s="21" t="s">
        <v>782</v>
      </c>
      <c r="F50" s="334">
        <v>0</v>
      </c>
      <c r="G50" s="64"/>
      <c r="H50" s="62"/>
      <c r="J50" s="19"/>
    </row>
    <row r="51" spans="2:10" x14ac:dyDescent="0.25">
      <c r="B51" s="63"/>
      <c r="C51" s="42"/>
      <c r="D51" s="42"/>
      <c r="E51" s="328" t="s">
        <v>783</v>
      </c>
      <c r="F51" s="333">
        <f>SUM(F52:F57)</f>
        <v>127845.54791783348</v>
      </c>
      <c r="G51" s="64"/>
      <c r="H51" s="62"/>
      <c r="J51" s="332"/>
    </row>
    <row r="52" spans="2:10" ht="17.25" customHeight="1" x14ac:dyDescent="0.25">
      <c r="B52" s="63"/>
      <c r="C52" s="42"/>
      <c r="D52" s="42"/>
      <c r="E52" s="329" t="s">
        <v>784</v>
      </c>
      <c r="F52" s="334">
        <v>24577.877445675418</v>
      </c>
      <c r="G52" s="64"/>
      <c r="H52" s="62"/>
      <c r="J52" s="19"/>
    </row>
    <row r="53" spans="2:10" x14ac:dyDescent="0.25">
      <c r="B53" s="63"/>
      <c r="C53" s="42"/>
      <c r="D53" s="42"/>
      <c r="E53" s="130" t="s">
        <v>785</v>
      </c>
      <c r="F53" s="334">
        <v>333.58994098024118</v>
      </c>
      <c r="G53" s="64"/>
      <c r="H53" s="62"/>
      <c r="J53" s="19"/>
    </row>
    <row r="54" spans="2:10" x14ac:dyDescent="0.25">
      <c r="B54" s="63"/>
      <c r="C54" s="42"/>
      <c r="D54" s="42"/>
      <c r="E54" s="130" t="s">
        <v>786</v>
      </c>
      <c r="F54" s="334">
        <v>25749.03686596527</v>
      </c>
      <c r="G54" s="64"/>
      <c r="H54" s="62"/>
      <c r="J54" s="19"/>
    </row>
    <row r="55" spans="2:10" x14ac:dyDescent="0.25">
      <c r="B55" s="63"/>
      <c r="C55" s="42"/>
      <c r="D55" s="42"/>
      <c r="E55" s="130" t="s">
        <v>787</v>
      </c>
      <c r="F55" s="334">
        <v>1316.9463690017963</v>
      </c>
      <c r="G55" s="64"/>
      <c r="H55" s="62"/>
      <c r="J55" s="19"/>
    </row>
    <row r="56" spans="2:10" x14ac:dyDescent="0.25">
      <c r="B56" s="63"/>
      <c r="C56" s="42"/>
      <c r="D56" s="42"/>
      <c r="E56" s="130" t="s">
        <v>788</v>
      </c>
      <c r="F56" s="334">
        <v>20861.70729621076</v>
      </c>
      <c r="G56" s="64"/>
      <c r="H56" s="62"/>
      <c r="J56" s="19"/>
    </row>
    <row r="57" spans="2:10" x14ac:dyDescent="0.25">
      <c r="B57" s="63"/>
      <c r="C57" s="42"/>
      <c r="D57" s="42"/>
      <c r="E57" s="21" t="s">
        <v>789</v>
      </c>
      <c r="F57" s="334">
        <v>55006.39</v>
      </c>
      <c r="G57" s="64"/>
      <c r="H57" s="62"/>
      <c r="J57" s="19"/>
    </row>
    <row r="58" spans="2:10" ht="29.25" customHeight="1" x14ac:dyDescent="0.25">
      <c r="B58" s="63"/>
      <c r="C58" s="42"/>
      <c r="D58" s="42"/>
      <c r="E58" s="454" t="s">
        <v>1273</v>
      </c>
      <c r="F58" s="455">
        <f>SUM(F59:F63)</f>
        <v>95181.44425675676</v>
      </c>
      <c r="G58" s="64"/>
      <c r="H58" s="62"/>
      <c r="J58" s="19"/>
    </row>
    <row r="59" spans="2:10" x14ac:dyDescent="0.25">
      <c r="B59" s="63"/>
      <c r="C59" s="42"/>
      <c r="D59" s="42"/>
      <c r="E59" s="442" t="s">
        <v>792</v>
      </c>
      <c r="F59" s="456">
        <v>48849.697454542933</v>
      </c>
      <c r="G59" s="64"/>
      <c r="H59" s="62"/>
      <c r="J59" s="19"/>
    </row>
    <row r="60" spans="2:10" x14ac:dyDescent="0.25">
      <c r="B60" s="63"/>
      <c r="C60" s="42"/>
      <c r="D60" s="42"/>
      <c r="E60" s="442" t="s">
        <v>793</v>
      </c>
      <c r="F60" s="456">
        <v>2038.67537809693</v>
      </c>
      <c r="G60" s="64"/>
      <c r="H60" s="62"/>
      <c r="J60" s="19"/>
    </row>
    <row r="61" spans="2:10" ht="18.75" customHeight="1" x14ac:dyDescent="0.25">
      <c r="B61" s="63"/>
      <c r="C61" s="42"/>
      <c r="D61" s="42"/>
      <c r="E61" s="442" t="s">
        <v>794</v>
      </c>
      <c r="F61" s="456">
        <v>19800.840641798201</v>
      </c>
      <c r="G61" s="64"/>
      <c r="H61" s="62"/>
      <c r="J61" s="19"/>
    </row>
    <row r="62" spans="2:10" ht="18.75" customHeight="1" x14ac:dyDescent="0.25">
      <c r="B62" s="63"/>
      <c r="C62" s="42"/>
      <c r="D62" s="42"/>
      <c r="E62" s="442" t="s">
        <v>795</v>
      </c>
      <c r="F62" s="456">
        <v>17118.230782318704</v>
      </c>
      <c r="G62" s="64"/>
      <c r="H62" s="62"/>
      <c r="J62" s="19"/>
    </row>
    <row r="63" spans="2:10" x14ac:dyDescent="0.25">
      <c r="B63" s="63"/>
      <c r="C63" s="42"/>
      <c r="D63" s="42"/>
      <c r="E63" s="457" t="s">
        <v>796</v>
      </c>
      <c r="F63" s="456">
        <v>7374</v>
      </c>
      <c r="G63" s="64"/>
      <c r="H63" s="62"/>
      <c r="J63" s="19"/>
    </row>
    <row r="64" spans="2:10" ht="27.6" x14ac:dyDescent="0.25">
      <c r="B64" s="63"/>
      <c r="C64" s="42"/>
      <c r="D64" s="42"/>
      <c r="E64" s="613" t="s">
        <v>1272</v>
      </c>
      <c r="F64" s="455">
        <f>SUM(F65:F69)</f>
        <v>3416.9999999999995</v>
      </c>
      <c r="G64" s="64"/>
      <c r="H64" s="62"/>
      <c r="J64" s="19"/>
    </row>
    <row r="65" spans="2:10" x14ac:dyDescent="0.25">
      <c r="B65" s="63"/>
      <c r="C65" s="42"/>
      <c r="D65" s="42"/>
      <c r="E65" s="608" t="s">
        <v>792</v>
      </c>
      <c r="F65" s="456">
        <v>2533.2079508624834</v>
      </c>
      <c r="G65" s="64"/>
      <c r="H65" s="62"/>
      <c r="J65" s="19"/>
    </row>
    <row r="66" spans="2:10" x14ac:dyDescent="0.25">
      <c r="B66" s="63"/>
      <c r="C66" s="42"/>
      <c r="D66" s="42"/>
      <c r="E66" s="608" t="s">
        <v>793</v>
      </c>
      <c r="F66" s="456">
        <v>178.08391244361042</v>
      </c>
      <c r="G66" s="64"/>
      <c r="H66" s="62"/>
      <c r="J66" s="19"/>
    </row>
    <row r="67" spans="2:10" x14ac:dyDescent="0.25">
      <c r="B67" s="63"/>
      <c r="C67" s="42"/>
      <c r="D67" s="42"/>
      <c r="E67" s="608" t="s">
        <v>794</v>
      </c>
      <c r="F67" s="456">
        <v>62.114594688285756</v>
      </c>
      <c r="G67" s="64"/>
      <c r="H67" s="62"/>
      <c r="J67" s="19"/>
    </row>
    <row r="68" spans="2:10" x14ac:dyDescent="0.25">
      <c r="B68" s="63"/>
      <c r="C68" s="42"/>
      <c r="D68" s="42"/>
      <c r="E68" s="608" t="s">
        <v>795</v>
      </c>
      <c r="F68" s="456">
        <v>643.59354200562041</v>
      </c>
      <c r="G68" s="64"/>
      <c r="H68" s="62"/>
      <c r="J68" s="19"/>
    </row>
    <row r="69" spans="2:10" x14ac:dyDescent="0.25">
      <c r="B69" s="63"/>
      <c r="C69" s="42"/>
      <c r="D69" s="42"/>
      <c r="E69" s="457" t="s">
        <v>796</v>
      </c>
      <c r="F69" s="456">
        <v>0</v>
      </c>
      <c r="G69" s="64"/>
      <c r="H69" s="62"/>
      <c r="J69" s="19"/>
    </row>
    <row r="70" spans="2:10" ht="41.4" x14ac:dyDescent="0.25">
      <c r="B70" s="63"/>
      <c r="C70" s="42"/>
      <c r="D70" s="42"/>
      <c r="E70" s="440" t="s">
        <v>1004</v>
      </c>
      <c r="F70" s="455">
        <f>SUM(F71:F75)</f>
        <v>37011.718415875461</v>
      </c>
      <c r="G70" s="64"/>
      <c r="H70" s="62"/>
      <c r="J70" s="19"/>
    </row>
    <row r="71" spans="2:10" x14ac:dyDescent="0.25">
      <c r="B71" s="63"/>
      <c r="C71" s="42"/>
      <c r="D71" s="42"/>
      <c r="E71" s="442" t="s">
        <v>792</v>
      </c>
      <c r="F71" s="456">
        <v>27438.799931571295</v>
      </c>
      <c r="G71" s="64"/>
      <c r="H71" s="62"/>
      <c r="J71" s="19"/>
    </row>
    <row r="72" spans="2:10" x14ac:dyDescent="0.25">
      <c r="B72" s="63"/>
      <c r="C72" s="42"/>
      <c r="D72" s="42"/>
      <c r="E72" s="442" t="s">
        <v>793</v>
      </c>
      <c r="F72" s="456">
        <v>1928.9410657770934</v>
      </c>
      <c r="G72" s="64"/>
      <c r="H72" s="62"/>
      <c r="J72" s="19"/>
    </row>
    <row r="73" spans="2:10" x14ac:dyDescent="0.25">
      <c r="B73" s="63"/>
      <c r="C73" s="42"/>
      <c r="D73" s="42"/>
      <c r="E73" s="442" t="s">
        <v>794</v>
      </c>
      <c r="F73" s="456">
        <v>672.80301086305701</v>
      </c>
      <c r="G73" s="64"/>
      <c r="H73" s="62"/>
      <c r="J73" s="19"/>
    </row>
    <row r="74" spans="2:10" x14ac:dyDescent="0.25">
      <c r="B74" s="63"/>
      <c r="C74" s="42"/>
      <c r="D74" s="42"/>
      <c r="E74" s="442" t="s">
        <v>795</v>
      </c>
      <c r="F74" s="456">
        <v>6971.1744076640143</v>
      </c>
      <c r="G74" s="64"/>
      <c r="H74" s="62"/>
      <c r="J74" s="19"/>
    </row>
    <row r="75" spans="2:10" x14ac:dyDescent="0.25">
      <c r="B75" s="63"/>
      <c r="C75" s="42"/>
      <c r="D75" s="42"/>
      <c r="E75" s="457" t="s">
        <v>796</v>
      </c>
      <c r="F75" s="458">
        <v>0</v>
      </c>
      <c r="G75" s="64"/>
      <c r="H75" s="62"/>
      <c r="J75" s="19"/>
    </row>
    <row r="76" spans="2:10" ht="14.4" thickBot="1" x14ac:dyDescent="0.3">
      <c r="B76" s="63"/>
      <c r="C76" s="42"/>
      <c r="D76" s="42"/>
      <c r="E76" s="441" t="s">
        <v>817</v>
      </c>
      <c r="F76" s="459">
        <f>SUM(F33,F51,F58,F64,F70)</f>
        <v>286029.7418965986</v>
      </c>
      <c r="G76" s="64"/>
      <c r="H76" s="62"/>
      <c r="J76" s="19"/>
    </row>
    <row r="77" spans="2:10" x14ac:dyDescent="0.25">
      <c r="B77" s="63"/>
      <c r="C77" s="42"/>
      <c r="D77" s="42"/>
      <c r="E77" s="64"/>
      <c r="F77" s="64"/>
      <c r="G77" s="64"/>
      <c r="H77" s="62"/>
      <c r="J77" s="19"/>
    </row>
    <row r="78" spans="2:10" ht="34.5" customHeight="1" thickBot="1" x14ac:dyDescent="0.3">
      <c r="B78" s="63"/>
      <c r="C78" s="628" t="s">
        <v>275</v>
      </c>
      <c r="D78" s="628"/>
      <c r="E78" s="64"/>
      <c r="F78" s="64"/>
      <c r="G78" s="64"/>
      <c r="H78" s="62"/>
      <c r="J78" s="19"/>
    </row>
    <row r="79" spans="2:10" ht="127.5" customHeight="1" thickBot="1" x14ac:dyDescent="0.3">
      <c r="B79" s="63"/>
      <c r="C79" s="662" t="s">
        <v>1275</v>
      </c>
      <c r="D79" s="663"/>
      <c r="E79" s="663"/>
      <c r="F79" s="663"/>
      <c r="G79" s="664"/>
      <c r="H79" s="62"/>
      <c r="J79" s="19"/>
    </row>
    <row r="80" spans="2:10" ht="17.25" customHeight="1" thickBot="1" x14ac:dyDescent="0.3">
      <c r="B80" s="63"/>
      <c r="C80" s="444"/>
      <c r="D80" s="444"/>
      <c r="E80" s="64"/>
      <c r="F80" s="64"/>
      <c r="G80" s="64"/>
      <c r="H80" s="62"/>
      <c r="J80" s="19"/>
    </row>
    <row r="81" spans="2:8" ht="50.1" customHeight="1" x14ac:dyDescent="0.25">
      <c r="B81" s="63"/>
      <c r="C81" s="628" t="s">
        <v>277</v>
      </c>
      <c r="D81" s="628"/>
      <c r="E81" s="337" t="s">
        <v>219</v>
      </c>
      <c r="F81" s="616" t="s">
        <v>814</v>
      </c>
      <c r="G81" s="338" t="s">
        <v>247</v>
      </c>
      <c r="H81" s="62"/>
    </row>
    <row r="82" spans="2:8" x14ac:dyDescent="0.25">
      <c r="B82" s="63"/>
      <c r="C82" s="42"/>
      <c r="D82" s="42"/>
      <c r="E82" s="328" t="s">
        <v>767</v>
      </c>
      <c r="F82" s="610">
        <f>SUM(F83,F87,F95,F100,F106,F109,F113)</f>
        <v>3789484.9686938673</v>
      </c>
      <c r="G82" s="339"/>
      <c r="H82" s="62"/>
    </row>
    <row r="83" spans="2:8" x14ac:dyDescent="0.25">
      <c r="B83" s="63"/>
      <c r="C83" s="42"/>
      <c r="D83" s="42"/>
      <c r="E83" s="21" t="s">
        <v>769</v>
      </c>
      <c r="F83" s="612">
        <f>SUM(F84:F86)</f>
        <v>2270610.3780685998</v>
      </c>
      <c r="G83" s="340">
        <v>44043</v>
      </c>
      <c r="H83" s="62"/>
    </row>
    <row r="84" spans="2:8" x14ac:dyDescent="0.25">
      <c r="B84" s="63"/>
      <c r="C84" s="42"/>
      <c r="D84" s="42"/>
      <c r="E84" s="330" t="s">
        <v>790</v>
      </c>
      <c r="F84" s="615">
        <v>868456.80780087248</v>
      </c>
      <c r="G84" s="340">
        <v>44043</v>
      </c>
      <c r="H84" s="62"/>
    </row>
    <row r="85" spans="2:8" x14ac:dyDescent="0.25">
      <c r="B85" s="63"/>
      <c r="C85" s="42"/>
      <c r="D85" s="42"/>
      <c r="E85" s="330" t="s">
        <v>774</v>
      </c>
      <c r="F85" s="615">
        <v>1129610.9492772217</v>
      </c>
      <c r="G85" s="340">
        <v>44043</v>
      </c>
      <c r="H85" s="62"/>
    </row>
    <row r="86" spans="2:8" x14ac:dyDescent="0.25">
      <c r="B86" s="63"/>
      <c r="C86" s="42"/>
      <c r="D86" s="42"/>
      <c r="E86" s="330" t="s">
        <v>775</v>
      </c>
      <c r="F86" s="615">
        <v>272542.6209905055</v>
      </c>
      <c r="G86" s="340">
        <v>44043</v>
      </c>
      <c r="H86" s="62"/>
    </row>
    <row r="87" spans="2:8" ht="19.5" customHeight="1" x14ac:dyDescent="0.25">
      <c r="B87" s="63"/>
      <c r="C87" s="42"/>
      <c r="D87" s="42"/>
      <c r="E87" s="21" t="s">
        <v>770</v>
      </c>
      <c r="F87" s="612">
        <f>SUM(F88:F94)</f>
        <v>1477199.5906252675</v>
      </c>
      <c r="G87" s="340">
        <v>44043</v>
      </c>
      <c r="H87" s="62"/>
    </row>
    <row r="88" spans="2:8" x14ac:dyDescent="0.25">
      <c r="B88" s="63"/>
      <c r="C88" s="42"/>
      <c r="D88" s="42"/>
      <c r="E88" s="331" t="s">
        <v>776</v>
      </c>
      <c r="F88" s="615">
        <v>399072.36694893509</v>
      </c>
      <c r="G88" s="340">
        <v>44043</v>
      </c>
      <c r="H88" s="62"/>
    </row>
    <row r="89" spans="2:8" x14ac:dyDescent="0.25">
      <c r="B89" s="63"/>
      <c r="C89" s="42"/>
      <c r="D89" s="42"/>
      <c r="E89" s="331" t="s">
        <v>777</v>
      </c>
      <c r="F89" s="615">
        <v>547301.68565563252</v>
      </c>
      <c r="G89" s="340">
        <v>44043</v>
      </c>
      <c r="H89" s="62"/>
    </row>
    <row r="90" spans="2:8" x14ac:dyDescent="0.25">
      <c r="B90" s="63"/>
      <c r="C90" s="42"/>
      <c r="D90" s="42"/>
      <c r="E90" s="331" t="s">
        <v>778</v>
      </c>
      <c r="F90" s="615">
        <v>311021.60396886495</v>
      </c>
      <c r="G90" s="340">
        <v>44043</v>
      </c>
      <c r="H90" s="62"/>
    </row>
    <row r="91" spans="2:8" x14ac:dyDescent="0.25">
      <c r="B91" s="63"/>
      <c r="C91" s="42"/>
      <c r="D91" s="42"/>
      <c r="E91" s="331" t="s">
        <v>779</v>
      </c>
      <c r="F91" s="615">
        <v>58374.60396886494</v>
      </c>
      <c r="G91" s="340">
        <v>44043</v>
      </c>
      <c r="H91" s="62"/>
    </row>
    <row r="92" spans="2:8" x14ac:dyDescent="0.25">
      <c r="B92" s="63"/>
      <c r="C92" s="42"/>
      <c r="D92" s="42"/>
      <c r="E92" s="331" t="s">
        <v>780</v>
      </c>
      <c r="F92" s="615">
        <v>13791.60396886494</v>
      </c>
      <c r="G92" s="340">
        <v>44043</v>
      </c>
      <c r="H92" s="62"/>
    </row>
    <row r="93" spans="2:8" x14ac:dyDescent="0.25">
      <c r="B93" s="63"/>
      <c r="C93" s="42"/>
      <c r="D93" s="42"/>
      <c r="E93" s="331" t="s">
        <v>781</v>
      </c>
      <c r="F93" s="615">
        <v>43606.726114104866</v>
      </c>
      <c r="G93" s="340">
        <v>44043</v>
      </c>
      <c r="H93" s="62"/>
    </row>
    <row r="94" spans="2:8" x14ac:dyDescent="0.25">
      <c r="B94" s="63"/>
      <c r="C94" s="42"/>
      <c r="D94" s="42"/>
      <c r="E94" s="331" t="s">
        <v>791</v>
      </c>
      <c r="F94" s="615">
        <v>104031</v>
      </c>
      <c r="G94" s="340">
        <v>44043</v>
      </c>
      <c r="H94" s="62"/>
    </row>
    <row r="95" spans="2:8" ht="18.75" customHeight="1" x14ac:dyDescent="0.25">
      <c r="B95" s="63"/>
      <c r="C95" s="42"/>
      <c r="D95" s="42"/>
      <c r="E95" s="21" t="s">
        <v>771</v>
      </c>
      <c r="F95" s="612">
        <f>SUM(F96:F99)</f>
        <v>19161</v>
      </c>
      <c r="G95" s="340">
        <v>44043</v>
      </c>
      <c r="H95" s="62"/>
    </row>
    <row r="96" spans="2:8" ht="27.6" x14ac:dyDescent="0.25">
      <c r="B96" s="63"/>
      <c r="C96" s="42"/>
      <c r="D96" s="42"/>
      <c r="E96" s="330" t="s">
        <v>797</v>
      </c>
      <c r="F96" s="615">
        <v>1916</v>
      </c>
      <c r="G96" s="340">
        <v>44043</v>
      </c>
      <c r="H96" s="62"/>
    </row>
    <row r="97" spans="2:8" ht="27.6" x14ac:dyDescent="0.25">
      <c r="B97" s="63"/>
      <c r="C97" s="42"/>
      <c r="D97" s="42"/>
      <c r="E97" s="330" t="s">
        <v>798</v>
      </c>
      <c r="F97" s="615">
        <v>8431</v>
      </c>
      <c r="G97" s="340">
        <v>44043</v>
      </c>
      <c r="H97" s="62"/>
    </row>
    <row r="98" spans="2:8" ht="27.6" x14ac:dyDescent="0.25">
      <c r="B98" s="63"/>
      <c r="C98" s="42"/>
      <c r="D98" s="42"/>
      <c r="E98" s="330" t="s">
        <v>799</v>
      </c>
      <c r="F98" s="615">
        <v>5173</v>
      </c>
      <c r="G98" s="340">
        <v>44043</v>
      </c>
      <c r="H98" s="62"/>
    </row>
    <row r="99" spans="2:8" ht="27.6" x14ac:dyDescent="0.25">
      <c r="B99" s="63"/>
      <c r="C99" s="42"/>
      <c r="D99" s="42"/>
      <c r="E99" s="330" t="s">
        <v>800</v>
      </c>
      <c r="F99" s="615">
        <v>3641</v>
      </c>
      <c r="G99" s="340">
        <v>44043</v>
      </c>
      <c r="H99" s="62"/>
    </row>
    <row r="100" spans="2:8" x14ac:dyDescent="0.25">
      <c r="B100" s="63"/>
      <c r="C100" s="42"/>
      <c r="D100" s="42"/>
      <c r="E100" s="21" t="s">
        <v>801</v>
      </c>
      <c r="F100" s="612">
        <f>SUM(F101:F105)</f>
        <v>19321</v>
      </c>
      <c r="G100" s="340">
        <v>44773</v>
      </c>
      <c r="H100" s="62"/>
    </row>
    <row r="101" spans="2:8" ht="41.4" x14ac:dyDescent="0.25">
      <c r="B101" s="63"/>
      <c r="C101" s="42"/>
      <c r="D101" s="42"/>
      <c r="E101" s="330" t="s">
        <v>802</v>
      </c>
      <c r="F101" s="615">
        <v>0</v>
      </c>
      <c r="G101" s="340">
        <v>44773</v>
      </c>
      <c r="H101" s="62"/>
    </row>
    <row r="102" spans="2:8" ht="27.6" x14ac:dyDescent="0.25">
      <c r="B102" s="63"/>
      <c r="C102" s="42"/>
      <c r="D102" s="42"/>
      <c r="E102" s="330" t="s">
        <v>803</v>
      </c>
      <c r="F102" s="615">
        <v>0</v>
      </c>
      <c r="G102" s="340">
        <v>44773</v>
      </c>
      <c r="H102" s="62"/>
    </row>
    <row r="103" spans="2:8" ht="41.4" x14ac:dyDescent="0.25">
      <c r="B103" s="63"/>
      <c r="C103" s="42"/>
      <c r="D103" s="42"/>
      <c r="E103" s="330" t="s">
        <v>804</v>
      </c>
      <c r="F103" s="615">
        <v>6000</v>
      </c>
      <c r="G103" s="340">
        <v>44773</v>
      </c>
      <c r="H103" s="62"/>
    </row>
    <row r="104" spans="2:8" ht="27.6" x14ac:dyDescent="0.25">
      <c r="B104" s="63"/>
      <c r="C104" s="42"/>
      <c r="D104" s="42"/>
      <c r="E104" s="330" t="s">
        <v>812</v>
      </c>
      <c r="F104" s="615">
        <v>8400</v>
      </c>
      <c r="G104" s="340">
        <v>44773</v>
      </c>
      <c r="H104" s="62"/>
    </row>
    <row r="105" spans="2:8" ht="41.4" x14ac:dyDescent="0.25">
      <c r="B105" s="63"/>
      <c r="C105" s="42"/>
      <c r="D105" s="42"/>
      <c r="E105" s="330" t="s">
        <v>813</v>
      </c>
      <c r="F105" s="615">
        <v>4921</v>
      </c>
      <c r="G105" s="340">
        <v>44773</v>
      </c>
      <c r="H105" s="62"/>
    </row>
    <row r="106" spans="2:8" x14ac:dyDescent="0.25">
      <c r="B106" s="63"/>
      <c r="C106" s="42"/>
      <c r="D106" s="42"/>
      <c r="E106" s="21" t="s">
        <v>773</v>
      </c>
      <c r="F106" s="612">
        <f>SUM(F107:F108)</f>
        <v>0</v>
      </c>
      <c r="G106" s="340">
        <v>44773</v>
      </c>
      <c r="H106" s="62"/>
    </row>
    <row r="107" spans="2:8" ht="17.25" customHeight="1" x14ac:dyDescent="0.25">
      <c r="B107" s="63"/>
      <c r="C107" s="42"/>
      <c r="D107" s="42"/>
      <c r="E107" s="330" t="s">
        <v>807</v>
      </c>
      <c r="F107" s="615">
        <v>0</v>
      </c>
      <c r="G107" s="340">
        <v>44773</v>
      </c>
      <c r="H107" s="62"/>
    </row>
    <row r="108" spans="2:8" ht="46.5" customHeight="1" x14ac:dyDescent="0.25">
      <c r="B108" s="63"/>
      <c r="C108" s="42"/>
      <c r="D108" s="42"/>
      <c r="E108" s="330" t="s">
        <v>808</v>
      </c>
      <c r="F108" s="615">
        <v>0</v>
      </c>
      <c r="G108" s="340">
        <v>44773</v>
      </c>
      <c r="H108" s="62"/>
    </row>
    <row r="109" spans="2:8" x14ac:dyDescent="0.25">
      <c r="B109" s="63"/>
      <c r="C109" s="42"/>
      <c r="D109" s="42"/>
      <c r="E109" s="21" t="s">
        <v>772</v>
      </c>
      <c r="F109" s="612">
        <f>SUM(F110:F112)</f>
        <v>1824</v>
      </c>
      <c r="G109" s="340">
        <v>44773</v>
      </c>
      <c r="H109" s="62"/>
    </row>
    <row r="110" spans="2:8" ht="27.6" x14ac:dyDescent="0.25">
      <c r="B110" s="63"/>
      <c r="C110" s="42"/>
      <c r="D110" s="42"/>
      <c r="E110" s="330" t="s">
        <v>805</v>
      </c>
      <c r="F110" s="615">
        <v>1059</v>
      </c>
      <c r="G110" s="340">
        <v>44773</v>
      </c>
      <c r="H110" s="62"/>
    </row>
    <row r="111" spans="2:8" ht="27.6" x14ac:dyDescent="0.25">
      <c r="B111" s="63"/>
      <c r="C111" s="42"/>
      <c r="D111" s="42"/>
      <c r="E111" s="330" t="s">
        <v>806</v>
      </c>
      <c r="F111" s="615">
        <v>218</v>
      </c>
      <c r="G111" s="340">
        <v>44773</v>
      </c>
      <c r="H111" s="62"/>
    </row>
    <row r="112" spans="2:8" ht="27.6" x14ac:dyDescent="0.25">
      <c r="B112" s="63"/>
      <c r="C112" s="42"/>
      <c r="D112" s="42"/>
      <c r="E112" s="330" t="s">
        <v>809</v>
      </c>
      <c r="F112" s="615">
        <v>547</v>
      </c>
      <c r="G112" s="340">
        <v>44773</v>
      </c>
      <c r="H112" s="62"/>
    </row>
    <row r="113" spans="2:8" x14ac:dyDescent="0.25">
      <c r="B113" s="63"/>
      <c r="C113" s="42"/>
      <c r="D113" s="42"/>
      <c r="E113" s="21" t="s">
        <v>782</v>
      </c>
      <c r="F113" s="617">
        <f>SUM(F114:F115)</f>
        <v>1369</v>
      </c>
      <c r="G113" s="340">
        <v>44773</v>
      </c>
      <c r="H113" s="62"/>
    </row>
    <row r="114" spans="2:8" ht="30.75" customHeight="1" x14ac:dyDescent="0.25">
      <c r="B114" s="63"/>
      <c r="C114" s="42"/>
      <c r="D114" s="42"/>
      <c r="E114" s="330" t="s">
        <v>810</v>
      </c>
      <c r="F114" s="615">
        <v>931</v>
      </c>
      <c r="G114" s="340">
        <v>44773</v>
      </c>
      <c r="H114" s="62"/>
    </row>
    <row r="115" spans="2:8" ht="30.75" customHeight="1" x14ac:dyDescent="0.25">
      <c r="B115" s="63"/>
      <c r="C115" s="42"/>
      <c r="D115" s="42"/>
      <c r="E115" s="330" t="s">
        <v>811</v>
      </c>
      <c r="F115" s="615">
        <v>438</v>
      </c>
      <c r="G115" s="340">
        <v>44773</v>
      </c>
      <c r="H115" s="62"/>
    </row>
    <row r="116" spans="2:8" ht="18.75" customHeight="1" x14ac:dyDescent="0.25">
      <c r="B116" s="63"/>
      <c r="C116" s="42"/>
      <c r="D116" s="42"/>
      <c r="E116" s="328" t="s">
        <v>783</v>
      </c>
      <c r="F116" s="335">
        <f>SUM(F117:F122)</f>
        <v>201830.45682855265</v>
      </c>
      <c r="G116" s="340">
        <v>44773</v>
      </c>
      <c r="H116" s="62"/>
    </row>
    <row r="117" spans="2:8" ht="18" customHeight="1" x14ac:dyDescent="0.25">
      <c r="B117" s="63"/>
      <c r="C117" s="42"/>
      <c r="D117" s="42"/>
      <c r="E117" s="341" t="s">
        <v>784</v>
      </c>
      <c r="F117" s="336">
        <v>52817.812328845881</v>
      </c>
      <c r="G117" s="340">
        <v>44773</v>
      </c>
      <c r="H117" s="62"/>
    </row>
    <row r="118" spans="2:8" x14ac:dyDescent="0.25">
      <c r="B118" s="63"/>
      <c r="C118" s="42"/>
      <c r="D118" s="42"/>
      <c r="E118" s="21" t="s">
        <v>785</v>
      </c>
      <c r="F118" s="336">
        <v>55656.702230967683</v>
      </c>
      <c r="G118" s="340">
        <v>44773</v>
      </c>
      <c r="H118" s="62"/>
    </row>
    <row r="119" spans="2:8" x14ac:dyDescent="0.25">
      <c r="B119" s="63"/>
      <c r="C119" s="42"/>
      <c r="D119" s="42"/>
      <c r="E119" s="21" t="s">
        <v>786</v>
      </c>
      <c r="F119" s="336">
        <v>54559.059221206306</v>
      </c>
      <c r="G119" s="340">
        <v>44773</v>
      </c>
      <c r="H119" s="62"/>
    </row>
    <row r="120" spans="2:8" x14ac:dyDescent="0.25">
      <c r="B120" s="63"/>
      <c r="C120" s="42"/>
      <c r="D120" s="42"/>
      <c r="E120" s="21" t="s">
        <v>787</v>
      </c>
      <c r="F120" s="336">
        <v>26873.272945938392</v>
      </c>
      <c r="G120" s="340">
        <v>44773</v>
      </c>
      <c r="H120" s="62"/>
    </row>
    <row r="121" spans="2:8" x14ac:dyDescent="0.25">
      <c r="B121" s="63"/>
      <c r="C121" s="42"/>
      <c r="D121" s="42"/>
      <c r="E121" s="21" t="s">
        <v>788</v>
      </c>
      <c r="F121" s="336">
        <v>11923.610101594371</v>
      </c>
      <c r="G121" s="340">
        <v>44773</v>
      </c>
      <c r="H121" s="62"/>
    </row>
    <row r="122" spans="2:8" x14ac:dyDescent="0.25">
      <c r="B122" s="63"/>
      <c r="C122" s="42"/>
      <c r="D122" s="42"/>
      <c r="E122" s="21" t="s">
        <v>789</v>
      </c>
      <c r="F122" s="336">
        <v>0</v>
      </c>
      <c r="G122" s="340" t="s">
        <v>815</v>
      </c>
      <c r="H122" s="62"/>
    </row>
    <row r="123" spans="2:8" ht="105.75" customHeight="1" x14ac:dyDescent="0.25">
      <c r="B123" s="63"/>
      <c r="C123" s="42"/>
      <c r="D123" s="42"/>
      <c r="E123" s="454" t="s">
        <v>1274</v>
      </c>
      <c r="F123" s="610">
        <f>SUM(F124:F128)</f>
        <v>52857</v>
      </c>
      <c r="G123" s="611">
        <v>44773</v>
      </c>
      <c r="H123" s="62"/>
    </row>
    <row r="124" spans="2:8" x14ac:dyDescent="0.25">
      <c r="B124" s="63"/>
      <c r="C124" s="42"/>
      <c r="D124" s="42"/>
      <c r="E124" s="608" t="s">
        <v>792</v>
      </c>
      <c r="F124" s="612">
        <v>19336</v>
      </c>
      <c r="G124" s="611">
        <v>44773</v>
      </c>
      <c r="H124" s="62"/>
    </row>
    <row r="125" spans="2:8" x14ac:dyDescent="0.25">
      <c r="B125" s="63"/>
      <c r="C125" s="42"/>
      <c r="D125" s="42"/>
      <c r="E125" s="608" t="s">
        <v>793</v>
      </c>
      <c r="F125" s="612">
        <v>9068</v>
      </c>
      <c r="G125" s="611">
        <v>44773</v>
      </c>
      <c r="H125" s="62"/>
    </row>
    <row r="126" spans="2:8" x14ac:dyDescent="0.25">
      <c r="B126" s="63"/>
      <c r="C126" s="42"/>
      <c r="D126" s="42"/>
      <c r="E126" s="608" t="s">
        <v>794</v>
      </c>
      <c r="F126" s="612">
        <v>14714</v>
      </c>
      <c r="G126" s="611">
        <v>44773</v>
      </c>
      <c r="H126" s="62"/>
    </row>
    <row r="127" spans="2:8" x14ac:dyDescent="0.25">
      <c r="B127" s="63"/>
      <c r="C127" s="42"/>
      <c r="D127" s="42"/>
      <c r="E127" s="608" t="s">
        <v>795</v>
      </c>
      <c r="F127" s="612">
        <v>4385</v>
      </c>
      <c r="G127" s="611">
        <v>44773</v>
      </c>
      <c r="H127" s="62"/>
    </row>
    <row r="128" spans="2:8" x14ac:dyDescent="0.25">
      <c r="B128" s="63"/>
      <c r="C128" s="42"/>
      <c r="D128" s="42"/>
      <c r="E128" s="608" t="s">
        <v>796</v>
      </c>
      <c r="F128" s="612">
        <v>5354</v>
      </c>
      <c r="G128" s="611">
        <v>44773</v>
      </c>
      <c r="H128" s="62"/>
    </row>
    <row r="129" spans="2:8" ht="14.4" thickBot="1" x14ac:dyDescent="0.3">
      <c r="B129" s="63"/>
      <c r="C129" s="42"/>
      <c r="D129" s="42"/>
      <c r="E129" s="342" t="s">
        <v>817</v>
      </c>
      <c r="F129" s="445">
        <f>SUM(F82,F116,F123)</f>
        <v>4044172.4255224201</v>
      </c>
      <c r="G129" s="343">
        <v>44773</v>
      </c>
      <c r="H129" s="62"/>
    </row>
    <row r="130" spans="2:8" x14ac:dyDescent="0.25">
      <c r="B130" s="63"/>
      <c r="C130" s="42"/>
      <c r="D130" s="42"/>
      <c r="E130" s="64"/>
      <c r="F130" s="64"/>
      <c r="G130" s="64"/>
      <c r="H130" s="62"/>
    </row>
    <row r="131" spans="2:8" ht="34.5" customHeight="1" thickBot="1" x14ac:dyDescent="0.3">
      <c r="B131" s="63"/>
      <c r="C131" s="628" t="s">
        <v>278</v>
      </c>
      <c r="D131" s="628"/>
      <c r="E131" s="628"/>
      <c r="F131" s="628"/>
      <c r="G131" s="134"/>
      <c r="H131" s="62"/>
    </row>
    <row r="132" spans="2:8" ht="63.75" customHeight="1" thickBot="1" x14ac:dyDescent="0.3">
      <c r="B132" s="63"/>
      <c r="C132" s="628" t="s">
        <v>215</v>
      </c>
      <c r="D132" s="628"/>
      <c r="E132" s="653" t="s">
        <v>815</v>
      </c>
      <c r="F132" s="654"/>
      <c r="G132" s="64"/>
      <c r="H132" s="62"/>
    </row>
    <row r="133" spans="2:8" ht="14.4" thickBot="1" x14ac:dyDescent="0.3">
      <c r="B133" s="63"/>
      <c r="C133" s="661"/>
      <c r="D133" s="661"/>
      <c r="E133" s="661"/>
      <c r="F133" s="661"/>
      <c r="G133" s="64"/>
      <c r="H133" s="62"/>
    </row>
    <row r="134" spans="2:8" ht="59.25" customHeight="1" thickBot="1" x14ac:dyDescent="0.3">
      <c r="B134" s="63"/>
      <c r="C134" s="628" t="s">
        <v>216</v>
      </c>
      <c r="D134" s="628"/>
      <c r="E134" s="653" t="s">
        <v>815</v>
      </c>
      <c r="F134" s="654"/>
      <c r="G134" s="64"/>
      <c r="H134" s="62"/>
    </row>
    <row r="135" spans="2:8" ht="99.9" customHeight="1" thickBot="1" x14ac:dyDescent="0.3">
      <c r="B135" s="63"/>
      <c r="C135" s="628" t="s">
        <v>217</v>
      </c>
      <c r="D135" s="628"/>
      <c r="E135" s="653" t="s">
        <v>815</v>
      </c>
      <c r="F135" s="654"/>
      <c r="G135" s="64"/>
      <c r="H135" s="62"/>
    </row>
    <row r="136" spans="2:8" x14ac:dyDescent="0.25">
      <c r="B136" s="63"/>
      <c r="C136" s="42"/>
      <c r="D136" s="42"/>
      <c r="E136" s="64"/>
      <c r="F136" s="64"/>
      <c r="G136" s="64"/>
      <c r="H136" s="62"/>
    </row>
    <row r="137" spans="2:8" ht="14.4" thickBot="1" x14ac:dyDescent="0.3">
      <c r="B137" s="65"/>
      <c r="C137" s="651"/>
      <c r="D137" s="651"/>
      <c r="E137" s="66"/>
      <c r="F137" s="47"/>
      <c r="G137" s="47"/>
      <c r="H137" s="67"/>
    </row>
    <row r="138" spans="2:8" s="23" customFormat="1" ht="65.099999999999994" customHeight="1" x14ac:dyDescent="0.25">
      <c r="B138" s="22"/>
      <c r="C138" s="650"/>
      <c r="D138" s="650"/>
      <c r="E138" s="652"/>
      <c r="F138" s="652"/>
      <c r="G138" s="13"/>
    </row>
    <row r="139" spans="2:8" ht="59.25" customHeight="1" x14ac:dyDescent="0.25">
      <c r="B139" s="22"/>
      <c r="C139" s="24"/>
      <c r="D139" s="24"/>
      <c r="E139" s="20"/>
      <c r="F139" s="20"/>
      <c r="G139" s="13"/>
    </row>
    <row r="140" spans="2:8" ht="50.1" customHeight="1" x14ac:dyDescent="0.25">
      <c r="B140" s="22"/>
      <c r="C140" s="647"/>
      <c r="D140" s="647"/>
      <c r="E140" s="649"/>
      <c r="F140" s="649"/>
      <c r="G140" s="13"/>
    </row>
    <row r="141" spans="2:8" ht="99.9" customHeight="1" x14ac:dyDescent="0.25">
      <c r="B141" s="22"/>
      <c r="C141" s="647"/>
      <c r="D141" s="647"/>
      <c r="E141" s="648"/>
      <c r="F141" s="648"/>
      <c r="G141" s="13"/>
    </row>
    <row r="142" spans="2:8" x14ac:dyDescent="0.25">
      <c r="B142" s="22"/>
      <c r="C142" s="22"/>
      <c r="D142" s="22"/>
      <c r="E142" s="13"/>
      <c r="F142" s="13"/>
      <c r="G142" s="13"/>
    </row>
    <row r="143" spans="2:8" x14ac:dyDescent="0.25">
      <c r="B143" s="22"/>
      <c r="C143" s="650"/>
      <c r="D143" s="650"/>
      <c r="E143" s="13"/>
      <c r="F143" s="13"/>
      <c r="G143" s="13"/>
    </row>
    <row r="144" spans="2:8" ht="50.1" customHeight="1" x14ac:dyDescent="0.25">
      <c r="B144" s="22"/>
      <c r="C144" s="650"/>
      <c r="D144" s="650"/>
      <c r="E144" s="648"/>
      <c r="F144" s="648"/>
      <c r="G144" s="13"/>
    </row>
    <row r="145" spans="2:7" ht="99.9" customHeight="1" x14ac:dyDescent="0.25">
      <c r="B145" s="22"/>
      <c r="C145" s="647"/>
      <c r="D145" s="647"/>
      <c r="E145" s="648"/>
      <c r="F145" s="648"/>
      <c r="G145" s="13"/>
    </row>
    <row r="146" spans="2:7" x14ac:dyDescent="0.25">
      <c r="B146" s="22"/>
      <c r="C146" s="25"/>
      <c r="D146" s="22"/>
      <c r="E146" s="26"/>
      <c r="F146" s="13"/>
      <c r="G146" s="13"/>
    </row>
    <row r="147" spans="2:7" x14ac:dyDescent="0.25">
      <c r="B147" s="22"/>
      <c r="C147" s="25"/>
      <c r="D147" s="25"/>
      <c r="E147" s="26"/>
      <c r="F147" s="26"/>
      <c r="G147" s="12"/>
    </row>
    <row r="148" spans="2:7" x14ac:dyDescent="0.25">
      <c r="E148" s="27"/>
      <c r="F148" s="27"/>
    </row>
    <row r="149" spans="2:7" x14ac:dyDescent="0.25">
      <c r="E149" s="27"/>
      <c r="F149" s="27"/>
    </row>
  </sheetData>
  <customSheetViews>
    <customSheetView guid="{8F0D285A-0224-4C31-92C2-6C61BAA6C63C}" topLeftCell="A22">
      <selection activeCell="C9" sqref="C9:D9"/>
      <pageMargins left="0.25" right="0.25" top="0.18" bottom="0.19" header="0.17" footer="0.17"/>
      <pageSetup orientation="portrait"/>
    </customSheetView>
  </customSheetViews>
  <mergeCells count="42">
    <mergeCell ref="E134:F134"/>
    <mergeCell ref="C26:G26"/>
    <mergeCell ref="C27:G27"/>
    <mergeCell ref="C28:G28"/>
    <mergeCell ref="C29:G29"/>
    <mergeCell ref="C133:F133"/>
    <mergeCell ref="C79:G79"/>
    <mergeCell ref="C132:D132"/>
    <mergeCell ref="E132:F132"/>
    <mergeCell ref="C131:F131"/>
    <mergeCell ref="C25:G25"/>
    <mergeCell ref="C145:D145"/>
    <mergeCell ref="E144:F144"/>
    <mergeCell ref="E145:F145"/>
    <mergeCell ref="E141:F141"/>
    <mergeCell ref="E140:F140"/>
    <mergeCell ref="C140:D140"/>
    <mergeCell ref="C141:D141"/>
    <mergeCell ref="C144:D144"/>
    <mergeCell ref="C143:D143"/>
    <mergeCell ref="C137:D137"/>
    <mergeCell ref="C138:D138"/>
    <mergeCell ref="E138:F138"/>
    <mergeCell ref="C135:D135"/>
    <mergeCell ref="C134:D134"/>
    <mergeCell ref="E135:F135"/>
    <mergeCell ref="C3:G3"/>
    <mergeCell ref="C18:D18"/>
    <mergeCell ref="C78:D78"/>
    <mergeCell ref="C81:D81"/>
    <mergeCell ref="C5:F5"/>
    <mergeCell ref="B4:F4"/>
    <mergeCell ref="C32:D32"/>
    <mergeCell ref="C7:D7"/>
    <mergeCell ref="C31:D31"/>
    <mergeCell ref="C21:F21"/>
    <mergeCell ref="E18:F18"/>
    <mergeCell ref="C8:F8"/>
    <mergeCell ref="C20:D20"/>
    <mergeCell ref="C10:D12"/>
    <mergeCell ref="C9:G9"/>
    <mergeCell ref="C24:G24"/>
  </mergeCells>
  <phoneticPr fontId="55" type="noConversion"/>
  <dataValidations count="2">
    <dataValidation type="whole" allowBlank="1" showInputMessage="1" showErrorMessage="1" sqref="E140" xr:uid="{00000000-0002-0000-0100-000000000000}">
      <formula1>-999999999</formula1>
      <formula2>999999999</formula2>
    </dataValidation>
    <dataValidation type="list" allowBlank="1" showInputMessage="1" showErrorMessage="1" sqref="E144" xr:uid="{00000000-0002-0000-0100-000001000000}">
      <formula1>#REF!</formula1>
    </dataValidation>
  </dataValidations>
  <pageMargins left="0.25" right="0.25" top="0.18" bottom="0.19" header="0.17" footer="0.17"/>
  <pageSetup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P131"/>
  <sheetViews>
    <sheetView tabSelected="1" zoomScaleNormal="100" workbookViewId="0">
      <selection activeCell="N86" sqref="N86"/>
    </sheetView>
  </sheetViews>
  <sheetFormatPr defaultColWidth="8.88671875" defaultRowHeight="14.4" x14ac:dyDescent="0.3"/>
  <cols>
    <col min="1" max="2" width="1.88671875" customWidth="1"/>
    <col min="3" max="3" width="22.88671875" customWidth="1"/>
    <col min="4" max="4" width="10.6640625" customWidth="1"/>
    <col min="5" max="5" width="22.88671875" customWidth="1"/>
    <col min="6" max="6" width="32" customWidth="1"/>
    <col min="7" max="7" width="2" customWidth="1"/>
    <col min="8" max="8" width="1.44140625" customWidth="1"/>
  </cols>
  <sheetData>
    <row r="1" spans="2:16" ht="15" thickBot="1" x14ac:dyDescent="0.35"/>
    <row r="2" spans="2:16" ht="15" thickBot="1" x14ac:dyDescent="0.35">
      <c r="B2" s="81"/>
      <c r="C2" s="82"/>
      <c r="D2" s="82"/>
      <c r="E2" s="82"/>
      <c r="F2" s="82"/>
      <c r="G2" s="83"/>
    </row>
    <row r="3" spans="2:16" ht="21" thickBot="1" x14ac:dyDescent="0.4">
      <c r="B3" s="84"/>
      <c r="C3" s="625" t="s">
        <v>220</v>
      </c>
      <c r="D3" s="626"/>
      <c r="E3" s="626"/>
      <c r="F3" s="627"/>
      <c r="G3" s="49"/>
    </row>
    <row r="4" spans="2:16" x14ac:dyDescent="0.3">
      <c r="B4" s="50"/>
      <c r="C4" s="51"/>
      <c r="D4" s="52"/>
      <c r="E4" s="51"/>
      <c r="F4" s="52"/>
      <c r="G4" s="49"/>
    </row>
    <row r="5" spans="2:16" x14ac:dyDescent="0.3">
      <c r="B5" s="50"/>
      <c r="C5" s="666" t="s">
        <v>231</v>
      </c>
      <c r="D5" s="666"/>
      <c r="E5" s="53"/>
      <c r="F5" s="52"/>
      <c r="G5" s="49"/>
    </row>
    <row r="6" spans="2:16" ht="15" thickBot="1" x14ac:dyDescent="0.35">
      <c r="B6" s="50"/>
      <c r="C6" s="684" t="s">
        <v>284</v>
      </c>
      <c r="D6" s="684"/>
      <c r="E6" s="684"/>
      <c r="F6" s="684"/>
      <c r="G6" s="49"/>
    </row>
    <row r="7" spans="2:16" ht="36" customHeight="1" thickBot="1" x14ac:dyDescent="0.35">
      <c r="B7" s="50"/>
      <c r="C7" s="466" t="s">
        <v>232</v>
      </c>
      <c r="D7" s="346" t="s">
        <v>1034</v>
      </c>
      <c r="E7" s="691" t="s">
        <v>265</v>
      </c>
      <c r="F7" s="692"/>
      <c r="G7" s="49"/>
    </row>
    <row r="8" spans="2:16" s="381" customFormat="1" ht="24" customHeight="1" thickBot="1" x14ac:dyDescent="0.35">
      <c r="B8" s="50"/>
      <c r="C8" s="695" t="s">
        <v>1035</v>
      </c>
      <c r="D8" s="696"/>
      <c r="E8" s="696"/>
      <c r="F8" s="697"/>
      <c r="G8" s="49"/>
    </row>
    <row r="9" spans="2:16" s="381" customFormat="1" ht="63.75" customHeight="1" x14ac:dyDescent="0.3">
      <c r="B9" s="50"/>
      <c r="C9" s="480" t="s">
        <v>848</v>
      </c>
      <c r="D9" s="481" t="s">
        <v>1012</v>
      </c>
      <c r="E9" s="687" t="s">
        <v>1100</v>
      </c>
      <c r="F9" s="688"/>
      <c r="G9" s="49"/>
    </row>
    <row r="10" spans="2:16" s="381" customFormat="1" ht="91.5" customHeight="1" x14ac:dyDescent="0.3">
      <c r="B10" s="50"/>
      <c r="C10" s="698" t="s">
        <v>1022</v>
      </c>
      <c r="D10" s="461" t="s">
        <v>1012</v>
      </c>
      <c r="E10" s="668" t="s">
        <v>1101</v>
      </c>
      <c r="F10" s="669"/>
      <c r="G10" s="49"/>
    </row>
    <row r="11" spans="2:16" s="381" customFormat="1" ht="63.75" customHeight="1" x14ac:dyDescent="0.3">
      <c r="B11" s="50"/>
      <c r="C11" s="698"/>
      <c r="D11" s="461" t="s">
        <v>1012</v>
      </c>
      <c r="E11" s="668" t="s">
        <v>1102</v>
      </c>
      <c r="F11" s="669"/>
      <c r="G11" s="49"/>
    </row>
    <row r="12" spans="2:16" s="381" customFormat="1" ht="152.25" customHeight="1" x14ac:dyDescent="0.3">
      <c r="B12" s="50"/>
      <c r="C12" s="698"/>
      <c r="D12" s="461" t="s">
        <v>1023</v>
      </c>
      <c r="E12" s="668" t="s">
        <v>1103</v>
      </c>
      <c r="F12" s="669"/>
      <c r="G12" s="49"/>
    </row>
    <row r="13" spans="2:16" s="381" customFormat="1" ht="211.5" customHeight="1" x14ac:dyDescent="0.3">
      <c r="B13" s="50"/>
      <c r="C13" s="478" t="s">
        <v>849</v>
      </c>
      <c r="D13" s="461" t="s">
        <v>1012</v>
      </c>
      <c r="E13" s="668" t="s">
        <v>1037</v>
      </c>
      <c r="F13" s="669"/>
      <c r="G13" s="49"/>
    </row>
    <row r="14" spans="2:16" s="381" customFormat="1" ht="197.25" customHeight="1" thickBot="1" x14ac:dyDescent="0.35">
      <c r="B14" s="50"/>
      <c r="C14" s="485" t="s">
        <v>1014</v>
      </c>
      <c r="D14" s="486" t="s">
        <v>1012</v>
      </c>
      <c r="E14" s="673" t="s">
        <v>1048</v>
      </c>
      <c r="F14" s="674"/>
      <c r="G14" s="49"/>
      <c r="P14" s="463"/>
    </row>
    <row r="15" spans="2:16" s="381" customFormat="1" ht="24" customHeight="1" thickBot="1" x14ac:dyDescent="0.35">
      <c r="B15" s="50"/>
      <c r="C15" s="670" t="s">
        <v>1036</v>
      </c>
      <c r="D15" s="671"/>
      <c r="E15" s="671"/>
      <c r="F15" s="672"/>
      <c r="G15" s="49"/>
    </row>
    <row r="16" spans="2:16" s="381" customFormat="1" ht="110.25" customHeight="1" x14ac:dyDescent="0.3">
      <c r="B16" s="50"/>
      <c r="C16" s="484" t="s">
        <v>1015</v>
      </c>
      <c r="D16" s="462" t="s">
        <v>1023</v>
      </c>
      <c r="E16" s="693" t="s">
        <v>1038</v>
      </c>
      <c r="F16" s="694"/>
      <c r="G16" s="49"/>
    </row>
    <row r="17" spans="2:7" s="381" customFormat="1" ht="94.5" customHeight="1" x14ac:dyDescent="0.3">
      <c r="B17" s="50"/>
      <c r="C17" s="464" t="s">
        <v>1024</v>
      </c>
      <c r="D17" s="461" t="s">
        <v>1012</v>
      </c>
      <c r="E17" s="668" t="s">
        <v>1104</v>
      </c>
      <c r="F17" s="669"/>
      <c r="G17" s="49"/>
    </row>
    <row r="18" spans="2:7" s="381" customFormat="1" ht="138.75" customHeight="1" x14ac:dyDescent="0.3">
      <c r="B18" s="50"/>
      <c r="C18" s="464" t="s">
        <v>850</v>
      </c>
      <c r="D18" s="461" t="s">
        <v>1023</v>
      </c>
      <c r="E18" s="668" t="s">
        <v>1039</v>
      </c>
      <c r="F18" s="669"/>
      <c r="G18" s="49"/>
    </row>
    <row r="19" spans="2:7" s="381" customFormat="1" ht="126" customHeight="1" x14ac:dyDescent="0.3">
      <c r="B19" s="50"/>
      <c r="C19" s="465" t="s">
        <v>1025</v>
      </c>
      <c r="D19" s="476" t="s">
        <v>1012</v>
      </c>
      <c r="E19" s="668" t="s">
        <v>1049</v>
      </c>
      <c r="F19" s="669"/>
      <c r="G19" s="49"/>
    </row>
    <row r="20" spans="2:7" s="381" customFormat="1" ht="92.25" customHeight="1" x14ac:dyDescent="0.3">
      <c r="B20" s="50"/>
      <c r="C20" s="464" t="s">
        <v>1016</v>
      </c>
      <c r="D20" s="461" t="s">
        <v>1012</v>
      </c>
      <c r="E20" s="668" t="s">
        <v>1142</v>
      </c>
      <c r="F20" s="669"/>
      <c r="G20" s="49"/>
    </row>
    <row r="21" spans="2:7" s="381" customFormat="1" ht="65.25" customHeight="1" x14ac:dyDescent="0.3">
      <c r="B21" s="50"/>
      <c r="C21" s="464" t="s">
        <v>1017</v>
      </c>
      <c r="D21" s="461" t="s">
        <v>1012</v>
      </c>
      <c r="E21" s="668" t="s">
        <v>1040</v>
      </c>
      <c r="F21" s="669"/>
      <c r="G21" s="49"/>
    </row>
    <row r="22" spans="2:7" s="381" customFormat="1" ht="243" customHeight="1" x14ac:dyDescent="0.3">
      <c r="B22" s="50"/>
      <c r="C22" s="464" t="s">
        <v>1026</v>
      </c>
      <c r="D22" s="461" t="s">
        <v>1012</v>
      </c>
      <c r="E22" s="668" t="s">
        <v>1050</v>
      </c>
      <c r="F22" s="669"/>
      <c r="G22" s="49"/>
    </row>
    <row r="23" spans="2:7" s="381" customFormat="1" ht="63.75" customHeight="1" thickBot="1" x14ac:dyDescent="0.35">
      <c r="B23" s="50"/>
      <c r="C23" s="468" t="s">
        <v>1018</v>
      </c>
      <c r="D23" s="477" t="s">
        <v>1013</v>
      </c>
      <c r="E23" s="673" t="s">
        <v>1019</v>
      </c>
      <c r="F23" s="674"/>
      <c r="G23" s="49"/>
    </row>
    <row r="24" spans="2:7" s="381" customFormat="1" ht="24" customHeight="1" thickBot="1" x14ac:dyDescent="0.35">
      <c r="B24" s="50"/>
      <c r="C24" s="670" t="s">
        <v>1041</v>
      </c>
      <c r="D24" s="671"/>
      <c r="E24" s="671"/>
      <c r="F24" s="672"/>
      <c r="G24" s="49"/>
    </row>
    <row r="25" spans="2:7" s="381" customFormat="1" ht="155.25" customHeight="1" x14ac:dyDescent="0.3">
      <c r="B25" s="50"/>
      <c r="C25" s="469" t="s">
        <v>1020</v>
      </c>
      <c r="D25" s="475" t="s">
        <v>1013</v>
      </c>
      <c r="E25" s="693" t="s">
        <v>1028</v>
      </c>
      <c r="F25" s="694"/>
      <c r="G25" s="49"/>
    </row>
    <row r="26" spans="2:7" s="381" customFormat="1" ht="106.5" customHeight="1" x14ac:dyDescent="0.3">
      <c r="B26" s="50"/>
      <c r="C26" s="465" t="s">
        <v>1021</v>
      </c>
      <c r="D26" s="476" t="s">
        <v>1012</v>
      </c>
      <c r="E26" s="668" t="s">
        <v>1029</v>
      </c>
      <c r="F26" s="669"/>
      <c r="G26" s="49"/>
    </row>
    <row r="27" spans="2:7" s="381" customFormat="1" ht="93.75" customHeight="1" x14ac:dyDescent="0.3">
      <c r="B27" s="50"/>
      <c r="C27" s="465" t="s">
        <v>1027</v>
      </c>
      <c r="D27" s="476" t="s">
        <v>1012</v>
      </c>
      <c r="E27" s="668" t="s">
        <v>1042</v>
      </c>
      <c r="F27" s="669"/>
      <c r="G27" s="49"/>
    </row>
    <row r="28" spans="2:7" s="381" customFormat="1" ht="95.25" customHeight="1" thickBot="1" x14ac:dyDescent="0.35">
      <c r="B28" s="50"/>
      <c r="C28" s="468" t="s">
        <v>1030</v>
      </c>
      <c r="D28" s="477" t="s">
        <v>1012</v>
      </c>
      <c r="E28" s="673" t="s">
        <v>1031</v>
      </c>
      <c r="F28" s="674"/>
      <c r="G28" s="49"/>
    </row>
    <row r="29" spans="2:7" s="381" customFormat="1" ht="24" customHeight="1" thickBot="1" x14ac:dyDescent="0.35">
      <c r="B29" s="50"/>
      <c r="C29" s="670" t="s">
        <v>1047</v>
      </c>
      <c r="D29" s="671"/>
      <c r="E29" s="671"/>
      <c r="F29" s="672"/>
      <c r="G29" s="49"/>
    </row>
    <row r="30" spans="2:7" ht="96" customHeight="1" x14ac:dyDescent="0.3">
      <c r="B30" s="50"/>
      <c r="C30" s="484" t="s">
        <v>1051</v>
      </c>
      <c r="D30" s="475" t="s">
        <v>1012</v>
      </c>
      <c r="E30" s="693" t="s">
        <v>1105</v>
      </c>
      <c r="F30" s="694"/>
      <c r="G30" s="49"/>
    </row>
    <row r="31" spans="2:7" s="381" customFormat="1" ht="170.25" customHeight="1" x14ac:dyDescent="0.3">
      <c r="B31" s="50"/>
      <c r="C31" s="464" t="s">
        <v>1052</v>
      </c>
      <c r="D31" s="476" t="s">
        <v>1012</v>
      </c>
      <c r="E31" s="668" t="s">
        <v>1143</v>
      </c>
      <c r="F31" s="669"/>
      <c r="G31" s="49"/>
    </row>
    <row r="32" spans="2:7" s="381" customFormat="1" ht="54" customHeight="1" x14ac:dyDescent="0.3">
      <c r="B32" s="50"/>
      <c r="C32" s="464" t="s">
        <v>1053</v>
      </c>
      <c r="D32" s="476" t="s">
        <v>1012</v>
      </c>
      <c r="E32" s="668" t="s">
        <v>1054</v>
      </c>
      <c r="F32" s="669"/>
      <c r="G32" s="49"/>
    </row>
    <row r="33" spans="2:11" s="381" customFormat="1" ht="183" customHeight="1" x14ac:dyDescent="0.3">
      <c r="B33" s="50"/>
      <c r="C33" s="464" t="s">
        <v>1055</v>
      </c>
      <c r="D33" s="476" t="s">
        <v>1012</v>
      </c>
      <c r="E33" s="668" t="s">
        <v>1056</v>
      </c>
      <c r="F33" s="669"/>
      <c r="G33" s="49"/>
      <c r="J33" s="479" t="s">
        <v>1106</v>
      </c>
    </row>
    <row r="34" spans="2:11" s="381" customFormat="1" ht="198" customHeight="1" x14ac:dyDescent="0.3">
      <c r="B34" s="50"/>
      <c r="C34" s="464" t="s">
        <v>1057</v>
      </c>
      <c r="D34" s="476" t="s">
        <v>1012</v>
      </c>
      <c r="E34" s="668" t="s">
        <v>1058</v>
      </c>
      <c r="F34" s="669"/>
      <c r="G34" s="49"/>
      <c r="J34" s="479" t="s">
        <v>1106</v>
      </c>
    </row>
    <row r="35" spans="2:11" s="381" customFormat="1" ht="152.25" customHeight="1" x14ac:dyDescent="0.3">
      <c r="B35" s="50"/>
      <c r="C35" s="464" t="s">
        <v>1059</v>
      </c>
      <c r="D35" s="476" t="s">
        <v>1012</v>
      </c>
      <c r="E35" s="668" t="s">
        <v>1060</v>
      </c>
      <c r="F35" s="669"/>
      <c r="G35" s="49"/>
      <c r="J35" s="389" t="s">
        <v>1107</v>
      </c>
      <c r="K35" s="389"/>
    </row>
    <row r="36" spans="2:11" s="381" customFormat="1" ht="96" customHeight="1" x14ac:dyDescent="0.3">
      <c r="B36" s="50"/>
      <c r="C36" s="464" t="s">
        <v>1061</v>
      </c>
      <c r="D36" s="476" t="s">
        <v>1012</v>
      </c>
      <c r="E36" s="668" t="s">
        <v>1108</v>
      </c>
      <c r="F36" s="669"/>
      <c r="G36" s="49"/>
      <c r="J36" s="389" t="s">
        <v>1107</v>
      </c>
    </row>
    <row r="37" spans="2:11" s="381" customFormat="1" ht="93" customHeight="1" x14ac:dyDescent="0.3">
      <c r="B37" s="50"/>
      <c r="C37" s="464" t="s">
        <v>1062</v>
      </c>
      <c r="D37" s="476" t="s">
        <v>1012</v>
      </c>
      <c r="E37" s="668" t="s">
        <v>1115</v>
      </c>
      <c r="F37" s="669"/>
      <c r="G37" s="49"/>
    </row>
    <row r="38" spans="2:11" s="381" customFormat="1" ht="66" customHeight="1" x14ac:dyDescent="0.3">
      <c r="B38" s="50"/>
      <c r="C38" s="464" t="s">
        <v>1063</v>
      </c>
      <c r="D38" s="476" t="s">
        <v>1012</v>
      </c>
      <c r="E38" s="668" t="s">
        <v>1116</v>
      </c>
      <c r="F38" s="669"/>
      <c r="G38" s="49"/>
    </row>
    <row r="39" spans="2:11" s="381" customFormat="1" ht="62.25" customHeight="1" x14ac:dyDescent="0.3">
      <c r="B39" s="50"/>
      <c r="C39" s="464" t="s">
        <v>1064</v>
      </c>
      <c r="D39" s="476" t="s">
        <v>1012</v>
      </c>
      <c r="E39" s="668" t="s">
        <v>1109</v>
      </c>
      <c r="F39" s="669"/>
      <c r="G39" s="49"/>
    </row>
    <row r="40" spans="2:11" s="381" customFormat="1" ht="156" customHeight="1" x14ac:dyDescent="0.3">
      <c r="B40" s="50"/>
      <c r="C40" s="464" t="s">
        <v>1065</v>
      </c>
      <c r="D40" s="476" t="s">
        <v>1012</v>
      </c>
      <c r="E40" s="668" t="s">
        <v>1110</v>
      </c>
      <c r="F40" s="669"/>
      <c r="G40" s="49"/>
    </row>
    <row r="41" spans="2:11" s="381" customFormat="1" ht="363.75" customHeight="1" x14ac:dyDescent="0.3">
      <c r="B41" s="50"/>
      <c r="C41" s="464" t="s">
        <v>1066</v>
      </c>
      <c r="D41" s="476" t="s">
        <v>1013</v>
      </c>
      <c r="E41" s="668" t="s">
        <v>1144</v>
      </c>
      <c r="F41" s="669"/>
      <c r="G41" s="49"/>
    </row>
    <row r="42" spans="2:11" s="381" customFormat="1" ht="139.5" customHeight="1" x14ac:dyDescent="0.3">
      <c r="B42" s="50"/>
      <c r="C42" s="464" t="s">
        <v>1067</v>
      </c>
      <c r="D42" s="476" t="s">
        <v>1023</v>
      </c>
      <c r="E42" s="668" t="s">
        <v>1145</v>
      </c>
      <c r="F42" s="669"/>
      <c r="G42" s="49"/>
    </row>
    <row r="43" spans="2:11" s="381" customFormat="1" ht="58.5" customHeight="1" x14ac:dyDescent="0.3">
      <c r="B43" s="50"/>
      <c r="C43" s="464" t="s">
        <v>1068</v>
      </c>
      <c r="D43" s="476" t="s">
        <v>1012</v>
      </c>
      <c r="E43" s="668" t="s">
        <v>1111</v>
      </c>
      <c r="F43" s="669"/>
      <c r="G43" s="49"/>
    </row>
    <row r="44" spans="2:11" s="381" customFormat="1" ht="63.75" customHeight="1" x14ac:dyDescent="0.3">
      <c r="B44" s="50"/>
      <c r="C44" s="464" t="s">
        <v>1069</v>
      </c>
      <c r="D44" s="476" t="s">
        <v>1012</v>
      </c>
      <c r="E44" s="668" t="s">
        <v>1112</v>
      </c>
      <c r="F44" s="669"/>
      <c r="G44" s="49"/>
    </row>
    <row r="45" spans="2:11" s="381" customFormat="1" ht="51.75" customHeight="1" x14ac:dyDescent="0.3">
      <c r="B45" s="50"/>
      <c r="C45" s="464" t="s">
        <v>1070</v>
      </c>
      <c r="D45" s="476" t="s">
        <v>1012</v>
      </c>
      <c r="E45" s="668" t="s">
        <v>1146</v>
      </c>
      <c r="F45" s="669"/>
      <c r="G45" s="49"/>
    </row>
    <row r="46" spans="2:11" s="381" customFormat="1" ht="78.75" customHeight="1" x14ac:dyDescent="0.3">
      <c r="B46" s="50"/>
      <c r="C46" s="464" t="s">
        <v>1071</v>
      </c>
      <c r="D46" s="476" t="s">
        <v>1012</v>
      </c>
      <c r="E46" s="668" t="s">
        <v>1138</v>
      </c>
      <c r="F46" s="669"/>
      <c r="G46" s="49"/>
    </row>
    <row r="47" spans="2:11" s="381" customFormat="1" ht="36" customHeight="1" x14ac:dyDescent="0.3">
      <c r="B47" s="50"/>
      <c r="C47" s="464" t="s">
        <v>1072</v>
      </c>
      <c r="D47" s="476" t="s">
        <v>1012</v>
      </c>
      <c r="E47" s="668" t="s">
        <v>1113</v>
      </c>
      <c r="F47" s="669"/>
      <c r="G47" s="49"/>
    </row>
    <row r="48" spans="2:11" s="381" customFormat="1" ht="34.5" customHeight="1" thickBot="1" x14ac:dyDescent="0.35">
      <c r="B48" s="50"/>
      <c r="C48" s="485" t="s">
        <v>1073</v>
      </c>
      <c r="D48" s="477" t="s">
        <v>1012</v>
      </c>
      <c r="E48" s="673" t="s">
        <v>1114</v>
      </c>
      <c r="F48" s="674"/>
      <c r="G48" s="49"/>
    </row>
    <row r="49" spans="2:7" s="381" customFormat="1" ht="24" customHeight="1" thickBot="1" x14ac:dyDescent="0.35">
      <c r="B49" s="50"/>
      <c r="C49" s="670" t="s">
        <v>1074</v>
      </c>
      <c r="D49" s="671"/>
      <c r="E49" s="671"/>
      <c r="F49" s="672"/>
      <c r="G49" s="49"/>
    </row>
    <row r="50" spans="2:7" s="381" customFormat="1" ht="79.5" customHeight="1" x14ac:dyDescent="0.3">
      <c r="B50" s="50"/>
      <c r="C50" s="484" t="s">
        <v>1118</v>
      </c>
      <c r="D50" s="475" t="s">
        <v>1012</v>
      </c>
      <c r="E50" s="693" t="s">
        <v>1117</v>
      </c>
      <c r="F50" s="694"/>
      <c r="G50" s="49"/>
    </row>
    <row r="51" spans="2:7" s="381" customFormat="1" ht="48.75" customHeight="1" x14ac:dyDescent="0.3">
      <c r="B51" s="50"/>
      <c r="C51" s="464" t="s">
        <v>1075</v>
      </c>
      <c r="D51" s="476" t="s">
        <v>1012</v>
      </c>
      <c r="E51" s="668" t="s">
        <v>1119</v>
      </c>
      <c r="F51" s="669"/>
      <c r="G51" s="49"/>
    </row>
    <row r="52" spans="2:7" s="381" customFormat="1" ht="108.75" customHeight="1" x14ac:dyDescent="0.3">
      <c r="B52" s="50"/>
      <c r="C52" s="464" t="s">
        <v>1120</v>
      </c>
      <c r="D52" s="476" t="s">
        <v>1012</v>
      </c>
      <c r="E52" s="668" t="s">
        <v>1147</v>
      </c>
      <c r="F52" s="669"/>
      <c r="G52" s="49"/>
    </row>
    <row r="53" spans="2:7" s="381" customFormat="1" ht="348" customHeight="1" x14ac:dyDescent="0.3">
      <c r="B53" s="50"/>
      <c r="C53" s="464" t="s">
        <v>1076</v>
      </c>
      <c r="D53" s="476" t="s">
        <v>1012</v>
      </c>
      <c r="E53" s="668" t="s">
        <v>1121</v>
      </c>
      <c r="F53" s="669"/>
      <c r="G53" s="49"/>
    </row>
    <row r="54" spans="2:7" s="381" customFormat="1" ht="171.75" customHeight="1" x14ac:dyDescent="0.3">
      <c r="B54" s="50"/>
      <c r="C54" s="464" t="s">
        <v>1077</v>
      </c>
      <c r="D54" s="474"/>
      <c r="E54" s="668" t="s">
        <v>1122</v>
      </c>
      <c r="F54" s="669"/>
      <c r="G54" s="49"/>
    </row>
    <row r="55" spans="2:7" s="381" customFormat="1" ht="154.5" customHeight="1" x14ac:dyDescent="0.3">
      <c r="B55" s="50"/>
      <c r="C55" s="464" t="s">
        <v>1078</v>
      </c>
      <c r="D55" s="476" t="s">
        <v>1012</v>
      </c>
      <c r="E55" s="668" t="s">
        <v>1148</v>
      </c>
      <c r="F55" s="669"/>
      <c r="G55" s="49"/>
    </row>
    <row r="56" spans="2:7" s="381" customFormat="1" ht="153" customHeight="1" x14ac:dyDescent="0.3">
      <c r="B56" s="50"/>
      <c r="C56" s="464" t="s">
        <v>1079</v>
      </c>
      <c r="D56" s="476" t="s">
        <v>1012</v>
      </c>
      <c r="E56" s="668" t="s">
        <v>1149</v>
      </c>
      <c r="F56" s="669"/>
      <c r="G56" s="49"/>
    </row>
    <row r="57" spans="2:7" s="381" customFormat="1" ht="163.5" customHeight="1" x14ac:dyDescent="0.3">
      <c r="B57" s="50"/>
      <c r="C57" s="464" t="s">
        <v>1080</v>
      </c>
      <c r="D57" s="476" t="s">
        <v>1012</v>
      </c>
      <c r="E57" s="668" t="s">
        <v>1148</v>
      </c>
      <c r="F57" s="669"/>
      <c r="G57" s="49"/>
    </row>
    <row r="58" spans="2:7" s="381" customFormat="1" ht="185.25" customHeight="1" x14ac:dyDescent="0.3">
      <c r="B58" s="50"/>
      <c r="C58" s="464" t="s">
        <v>1081</v>
      </c>
      <c r="D58" s="476" t="s">
        <v>1012</v>
      </c>
      <c r="E58" s="668" t="s">
        <v>1123</v>
      </c>
      <c r="F58" s="669"/>
      <c r="G58" s="49"/>
    </row>
    <row r="59" spans="2:7" s="381" customFormat="1" ht="369" customHeight="1" x14ac:dyDescent="0.3">
      <c r="B59" s="50"/>
      <c r="C59" s="464" t="s">
        <v>1082</v>
      </c>
      <c r="D59" s="476" t="s">
        <v>1012</v>
      </c>
      <c r="E59" s="668" t="s">
        <v>1124</v>
      </c>
      <c r="F59" s="669"/>
      <c r="G59" s="49"/>
    </row>
    <row r="60" spans="2:7" s="381" customFormat="1" ht="178.5" customHeight="1" x14ac:dyDescent="0.3">
      <c r="B60" s="50"/>
      <c r="C60" s="464" t="s">
        <v>1083</v>
      </c>
      <c r="D60" s="476" t="s">
        <v>1012</v>
      </c>
      <c r="E60" s="668" t="s">
        <v>1125</v>
      </c>
      <c r="F60" s="669"/>
      <c r="G60" s="49"/>
    </row>
    <row r="61" spans="2:7" s="381" customFormat="1" ht="261" customHeight="1" x14ac:dyDescent="0.3">
      <c r="B61" s="50"/>
      <c r="C61" s="464" t="s">
        <v>1084</v>
      </c>
      <c r="D61" s="476" t="s">
        <v>1012</v>
      </c>
      <c r="E61" s="668" t="s">
        <v>1134</v>
      </c>
      <c r="F61" s="669"/>
      <c r="G61" s="49"/>
    </row>
    <row r="62" spans="2:7" s="381" customFormat="1" ht="79.5" customHeight="1" x14ac:dyDescent="0.3">
      <c r="B62" s="50"/>
      <c r="C62" s="464" t="s">
        <v>1085</v>
      </c>
      <c r="D62" s="476" t="s">
        <v>1012</v>
      </c>
      <c r="E62" s="668" t="s">
        <v>1126</v>
      </c>
      <c r="F62" s="669"/>
      <c r="G62" s="49"/>
    </row>
    <row r="63" spans="2:7" s="381" customFormat="1" ht="192.75" customHeight="1" x14ac:dyDescent="0.3">
      <c r="B63" s="50"/>
      <c r="C63" s="464" t="s">
        <v>1127</v>
      </c>
      <c r="D63" s="476" t="s">
        <v>815</v>
      </c>
      <c r="E63" s="668" t="s">
        <v>1128</v>
      </c>
      <c r="F63" s="669"/>
      <c r="G63" s="49"/>
    </row>
    <row r="64" spans="2:7" s="381" customFormat="1" ht="96" customHeight="1" x14ac:dyDescent="0.3">
      <c r="B64" s="50"/>
      <c r="C64" s="464" t="s">
        <v>1129</v>
      </c>
      <c r="D64" s="476" t="s">
        <v>815</v>
      </c>
      <c r="E64" s="668" t="s">
        <v>1128</v>
      </c>
      <c r="F64" s="669"/>
      <c r="G64" s="49"/>
    </row>
    <row r="65" spans="2:7" s="381" customFormat="1" ht="52.5" customHeight="1" x14ac:dyDescent="0.3">
      <c r="B65" s="50"/>
      <c r="C65" s="464" t="s">
        <v>1131</v>
      </c>
      <c r="D65" s="476" t="s">
        <v>1012</v>
      </c>
      <c r="E65" s="668" t="s">
        <v>1130</v>
      </c>
      <c r="F65" s="669"/>
      <c r="G65" s="49"/>
    </row>
    <row r="66" spans="2:7" s="381" customFormat="1" ht="68.25" customHeight="1" x14ac:dyDescent="0.3">
      <c r="B66" s="50"/>
      <c r="C66" s="464" t="s">
        <v>1087</v>
      </c>
      <c r="D66" s="476" t="s">
        <v>1013</v>
      </c>
      <c r="E66" s="668" t="s">
        <v>1132</v>
      </c>
      <c r="F66" s="669"/>
      <c r="G66" s="49"/>
    </row>
    <row r="67" spans="2:7" s="381" customFormat="1" ht="67.5" customHeight="1" x14ac:dyDescent="0.3">
      <c r="B67" s="50"/>
      <c r="C67" s="464" t="s">
        <v>1088</v>
      </c>
      <c r="D67" s="476" t="s">
        <v>1012</v>
      </c>
      <c r="E67" s="668" t="s">
        <v>1133</v>
      </c>
      <c r="F67" s="669"/>
      <c r="G67" s="49"/>
    </row>
    <row r="68" spans="2:7" s="381" customFormat="1" ht="114" customHeight="1" x14ac:dyDescent="0.3">
      <c r="B68" s="50"/>
      <c r="C68" s="464" t="s">
        <v>1089</v>
      </c>
      <c r="D68" s="476" t="s">
        <v>1023</v>
      </c>
      <c r="E68" s="668" t="s">
        <v>1135</v>
      </c>
      <c r="F68" s="669"/>
      <c r="G68" s="49"/>
    </row>
    <row r="69" spans="2:7" s="381" customFormat="1" ht="202.5" customHeight="1" x14ac:dyDescent="0.3">
      <c r="B69" s="50"/>
      <c r="C69" s="464" t="s">
        <v>1090</v>
      </c>
      <c r="D69" s="476" t="s">
        <v>1013</v>
      </c>
      <c r="E69" s="668" t="s">
        <v>1150</v>
      </c>
      <c r="F69" s="669"/>
      <c r="G69" s="49"/>
    </row>
    <row r="70" spans="2:7" s="381" customFormat="1" ht="98.25" customHeight="1" x14ac:dyDescent="0.3">
      <c r="B70" s="50"/>
      <c r="C70" s="464" t="s">
        <v>1091</v>
      </c>
      <c r="D70" s="476" t="s">
        <v>1012</v>
      </c>
      <c r="E70" s="668" t="s">
        <v>1136</v>
      </c>
      <c r="F70" s="669"/>
      <c r="G70" s="49"/>
    </row>
    <row r="71" spans="2:7" s="381" customFormat="1" ht="79.5" customHeight="1" x14ac:dyDescent="0.3">
      <c r="B71" s="50"/>
      <c r="C71" s="464" t="s">
        <v>1092</v>
      </c>
      <c r="D71" s="476" t="s">
        <v>1012</v>
      </c>
      <c r="E71" s="668" t="s">
        <v>1137</v>
      </c>
      <c r="F71" s="669"/>
      <c r="G71" s="49"/>
    </row>
    <row r="72" spans="2:7" s="381" customFormat="1" ht="91.5" customHeight="1" x14ac:dyDescent="0.3">
      <c r="B72" s="50"/>
      <c r="C72" s="464" t="s">
        <v>1071</v>
      </c>
      <c r="D72" s="476" t="s">
        <v>1012</v>
      </c>
      <c r="E72" s="668" t="s">
        <v>1139</v>
      </c>
      <c r="F72" s="669"/>
      <c r="G72" s="49"/>
    </row>
    <row r="73" spans="2:7" s="381" customFormat="1" ht="79.5" customHeight="1" x14ac:dyDescent="0.3">
      <c r="B73" s="50"/>
      <c r="C73" s="464" t="s">
        <v>1093</v>
      </c>
      <c r="D73" s="476" t="s">
        <v>1012</v>
      </c>
      <c r="E73" s="668" t="s">
        <v>1140</v>
      </c>
      <c r="F73" s="669"/>
      <c r="G73" s="49"/>
    </row>
    <row r="74" spans="2:7" s="381" customFormat="1" ht="121.5" customHeight="1" x14ac:dyDescent="0.3">
      <c r="B74" s="50"/>
      <c r="C74" s="464" t="s">
        <v>1094</v>
      </c>
      <c r="D74" s="476" t="s">
        <v>1012</v>
      </c>
      <c r="E74" s="668" t="s">
        <v>1141</v>
      </c>
      <c r="F74" s="669"/>
      <c r="G74" s="49"/>
    </row>
    <row r="75" spans="2:7" s="381" customFormat="1" ht="235.5" customHeight="1" x14ac:dyDescent="0.3">
      <c r="B75" s="50"/>
      <c r="C75" s="464" t="s">
        <v>1095</v>
      </c>
      <c r="D75" s="476" t="s">
        <v>815</v>
      </c>
      <c r="E75" s="668" t="s">
        <v>1128</v>
      </c>
      <c r="F75" s="669"/>
      <c r="G75" s="49"/>
    </row>
    <row r="76" spans="2:7" s="381" customFormat="1" ht="169.5" customHeight="1" x14ac:dyDescent="0.3">
      <c r="B76" s="50"/>
      <c r="C76" s="464" t="s">
        <v>1096</v>
      </c>
      <c r="D76" s="476" t="s">
        <v>815</v>
      </c>
      <c r="E76" s="668" t="s">
        <v>1128</v>
      </c>
      <c r="F76" s="669"/>
      <c r="G76" s="49"/>
    </row>
    <row r="77" spans="2:7" s="381" customFormat="1" ht="120.75" customHeight="1" x14ac:dyDescent="0.3">
      <c r="B77" s="50"/>
      <c r="C77" s="464" t="s">
        <v>1097</v>
      </c>
      <c r="D77" s="476" t="s">
        <v>815</v>
      </c>
      <c r="E77" s="668" t="s">
        <v>1128</v>
      </c>
      <c r="F77" s="669"/>
      <c r="G77" s="49"/>
    </row>
    <row r="78" spans="2:7" s="381" customFormat="1" ht="125.25" customHeight="1" x14ac:dyDescent="0.3">
      <c r="B78" s="50"/>
      <c r="C78" s="464" t="s">
        <v>1098</v>
      </c>
      <c r="D78" s="476" t="s">
        <v>815</v>
      </c>
      <c r="E78" s="668" t="s">
        <v>1128</v>
      </c>
      <c r="F78" s="669"/>
      <c r="G78" s="49"/>
    </row>
    <row r="79" spans="2:7" s="381" customFormat="1" ht="121.5" customHeight="1" x14ac:dyDescent="0.3">
      <c r="B79" s="50"/>
      <c r="C79" s="464" t="s">
        <v>1099</v>
      </c>
      <c r="D79" s="476" t="s">
        <v>815</v>
      </c>
      <c r="E79" s="668" t="s">
        <v>1128</v>
      </c>
      <c r="F79" s="669"/>
      <c r="G79" s="49"/>
    </row>
    <row r="80" spans="2:7" s="381" customFormat="1" ht="186" customHeight="1" thickBot="1" x14ac:dyDescent="0.35">
      <c r="B80" s="50"/>
      <c r="C80" s="482" t="s">
        <v>1086</v>
      </c>
      <c r="D80" s="483" t="s">
        <v>815</v>
      </c>
      <c r="E80" s="705" t="s">
        <v>1128</v>
      </c>
      <c r="F80" s="706"/>
      <c r="G80" s="56"/>
    </row>
    <row r="82" spans="2:7" ht="15.75" customHeight="1" x14ac:dyDescent="0.3">
      <c r="B82" s="50"/>
      <c r="C82" s="52"/>
      <c r="D82" s="52"/>
      <c r="E82" s="52"/>
      <c r="F82" s="52"/>
      <c r="G82" s="49"/>
    </row>
    <row r="83" spans="2:7" ht="30.75" customHeight="1" x14ac:dyDescent="0.3">
      <c r="B83" s="50"/>
      <c r="C83" s="699" t="s">
        <v>843</v>
      </c>
      <c r="D83" s="699"/>
      <c r="E83" s="699"/>
      <c r="F83" s="699"/>
      <c r="G83" s="49"/>
    </row>
    <row r="84" spans="2:7" ht="20.25" customHeight="1" thickBot="1" x14ac:dyDescent="0.35">
      <c r="B84" s="50"/>
      <c r="C84" s="700" t="s">
        <v>844</v>
      </c>
      <c r="D84" s="700"/>
      <c r="E84" s="700"/>
      <c r="F84" s="700"/>
      <c r="G84" s="49"/>
    </row>
    <row r="85" spans="2:7" ht="36.75" customHeight="1" thickBot="1" x14ac:dyDescent="0.35">
      <c r="B85" s="50"/>
      <c r="C85" s="466" t="s">
        <v>232</v>
      </c>
      <c r="D85" s="346" t="s">
        <v>1033</v>
      </c>
      <c r="E85" s="691" t="s">
        <v>845</v>
      </c>
      <c r="F85" s="692"/>
      <c r="G85" s="49"/>
    </row>
    <row r="86" spans="2:7" ht="78.75" customHeight="1" x14ac:dyDescent="0.3">
      <c r="B86" s="50"/>
      <c r="C86" s="467" t="s">
        <v>1032</v>
      </c>
      <c r="D86" s="460" t="s">
        <v>1023</v>
      </c>
      <c r="E86" s="685" t="s">
        <v>1043</v>
      </c>
      <c r="F86" s="686"/>
      <c r="G86" s="49"/>
    </row>
    <row r="87" spans="2:7" ht="55.2" x14ac:dyDescent="0.3">
      <c r="B87" s="50"/>
      <c r="C87" s="471" t="s">
        <v>943</v>
      </c>
      <c r="D87" s="470" t="s">
        <v>1012</v>
      </c>
      <c r="E87" s="690" t="s">
        <v>941</v>
      </c>
      <c r="F87" s="667"/>
      <c r="G87" s="49"/>
    </row>
    <row r="88" spans="2:7" ht="110.25" customHeight="1" x14ac:dyDescent="0.3">
      <c r="B88" s="50"/>
      <c r="C88" s="471" t="s">
        <v>944</v>
      </c>
      <c r="D88" s="470" t="s">
        <v>1012</v>
      </c>
      <c r="E88" s="690" t="s">
        <v>942</v>
      </c>
      <c r="F88" s="667"/>
      <c r="G88" s="49"/>
    </row>
    <row r="89" spans="2:7" ht="105.75" customHeight="1" x14ac:dyDescent="0.3">
      <c r="B89" s="50"/>
      <c r="C89" s="471" t="s">
        <v>945</v>
      </c>
      <c r="D89" s="470" t="s">
        <v>1013</v>
      </c>
      <c r="E89" s="690" t="s">
        <v>1044</v>
      </c>
      <c r="F89" s="667"/>
      <c r="G89" s="49"/>
    </row>
    <row r="90" spans="2:7" ht="93.75" customHeight="1" x14ac:dyDescent="0.3">
      <c r="B90" s="50"/>
      <c r="C90" s="471" t="s">
        <v>946</v>
      </c>
      <c r="D90" s="470" t="s">
        <v>1013</v>
      </c>
      <c r="E90" s="690" t="s">
        <v>1045</v>
      </c>
      <c r="F90" s="667"/>
      <c r="G90" s="49"/>
    </row>
    <row r="91" spans="2:7" ht="127.5" customHeight="1" x14ac:dyDescent="0.3">
      <c r="B91" s="50"/>
      <c r="C91" s="471" t="s">
        <v>947</v>
      </c>
      <c r="D91" s="470" t="s">
        <v>1023</v>
      </c>
      <c r="E91" s="690" t="s">
        <v>1046</v>
      </c>
      <c r="F91" s="667"/>
      <c r="G91" s="49"/>
    </row>
    <row r="92" spans="2:7" ht="226.5" customHeight="1" x14ac:dyDescent="0.3">
      <c r="B92" s="50"/>
      <c r="C92" s="471" t="s">
        <v>948</v>
      </c>
      <c r="D92" s="470" t="s">
        <v>1013</v>
      </c>
      <c r="E92" s="690" t="s">
        <v>949</v>
      </c>
      <c r="F92" s="667"/>
      <c r="G92" s="49"/>
    </row>
    <row r="93" spans="2:7" ht="138" customHeight="1" x14ac:dyDescent="0.3">
      <c r="B93" s="50"/>
      <c r="C93" s="471" t="s">
        <v>950</v>
      </c>
      <c r="D93" s="470" t="s">
        <v>1012</v>
      </c>
      <c r="E93" s="690" t="s">
        <v>956</v>
      </c>
      <c r="F93" s="667"/>
      <c r="G93" s="49"/>
    </row>
    <row r="94" spans="2:7" ht="110.4" x14ac:dyDescent="0.3">
      <c r="B94" s="50"/>
      <c r="C94" s="471" t="s">
        <v>952</v>
      </c>
      <c r="D94" s="470" t="s">
        <v>1012</v>
      </c>
      <c r="E94" s="690" t="s">
        <v>955</v>
      </c>
      <c r="F94" s="667"/>
      <c r="G94" s="49"/>
    </row>
    <row r="95" spans="2:7" ht="154.5" customHeight="1" x14ac:dyDescent="0.3">
      <c r="B95" s="50"/>
      <c r="C95" s="471" t="s">
        <v>953</v>
      </c>
      <c r="D95" s="470" t="s">
        <v>1012</v>
      </c>
      <c r="E95" s="690" t="s">
        <v>954</v>
      </c>
      <c r="F95" s="667"/>
      <c r="G95" s="49"/>
    </row>
    <row r="96" spans="2:7" ht="142.5" customHeight="1" x14ac:dyDescent="0.3">
      <c r="B96" s="50"/>
      <c r="C96" s="471" t="s">
        <v>957</v>
      </c>
      <c r="D96" s="470" t="s">
        <v>1012</v>
      </c>
      <c r="E96" s="690" t="s">
        <v>958</v>
      </c>
      <c r="F96" s="667"/>
      <c r="G96" s="49"/>
    </row>
    <row r="97" spans="2:7" ht="141" customHeight="1" x14ac:dyDescent="0.3">
      <c r="B97" s="50"/>
      <c r="C97" s="471" t="s">
        <v>959</v>
      </c>
      <c r="D97" s="470" t="s">
        <v>1013</v>
      </c>
      <c r="E97" s="690" t="s">
        <v>951</v>
      </c>
      <c r="F97" s="667"/>
      <c r="G97" s="49"/>
    </row>
    <row r="98" spans="2:7" ht="242.25" customHeight="1" x14ac:dyDescent="0.3">
      <c r="B98" s="50"/>
      <c r="C98" s="471" t="s">
        <v>960</v>
      </c>
      <c r="D98" s="470" t="s">
        <v>1023</v>
      </c>
      <c r="E98" s="690" t="s">
        <v>846</v>
      </c>
      <c r="F98" s="667"/>
      <c r="G98" s="49"/>
    </row>
    <row r="99" spans="2:7" ht="199.5" customHeight="1" x14ac:dyDescent="0.3">
      <c r="B99" s="50"/>
      <c r="C99" s="471" t="s">
        <v>961</v>
      </c>
      <c r="D99" s="470" t="s">
        <v>1013</v>
      </c>
      <c r="E99" s="690" t="s">
        <v>968</v>
      </c>
      <c r="F99" s="667"/>
      <c r="G99" s="49"/>
    </row>
    <row r="100" spans="2:7" ht="131.25" customHeight="1" x14ac:dyDescent="0.3">
      <c r="B100" s="50"/>
      <c r="C100" s="471" t="s">
        <v>962</v>
      </c>
      <c r="D100" s="470" t="s">
        <v>1012</v>
      </c>
      <c r="E100" s="690" t="s">
        <v>967</v>
      </c>
      <c r="F100" s="667"/>
      <c r="G100" s="49"/>
    </row>
    <row r="101" spans="2:7" ht="128.25" customHeight="1" x14ac:dyDescent="0.3">
      <c r="B101" s="50"/>
      <c r="C101" s="471" t="s">
        <v>964</v>
      </c>
      <c r="D101" s="470" t="s">
        <v>1013</v>
      </c>
      <c r="E101" s="703" t="s">
        <v>963</v>
      </c>
      <c r="F101" s="704"/>
      <c r="G101" s="49"/>
    </row>
    <row r="102" spans="2:7" ht="169.5" customHeight="1" thickBot="1" x14ac:dyDescent="0.35">
      <c r="B102" s="50"/>
      <c r="C102" s="472" t="s">
        <v>965</v>
      </c>
      <c r="D102" s="473" t="s">
        <v>1013</v>
      </c>
      <c r="E102" s="701" t="s">
        <v>966</v>
      </c>
      <c r="F102" s="702"/>
      <c r="G102" s="49"/>
    </row>
    <row r="103" spans="2:7" ht="15.75" customHeight="1" x14ac:dyDescent="0.3">
      <c r="B103" s="50"/>
      <c r="C103" s="52"/>
      <c r="D103" s="52"/>
      <c r="E103" s="52"/>
      <c r="F103" s="52"/>
      <c r="G103" s="49"/>
    </row>
    <row r="104" spans="2:7" ht="18" customHeight="1" x14ac:dyDescent="0.3">
      <c r="B104" s="50"/>
      <c r="C104" s="52"/>
      <c r="D104" s="52"/>
      <c r="E104" s="52"/>
      <c r="F104" s="52"/>
      <c r="G104" s="49"/>
    </row>
    <row r="105" spans="2:7" ht="49.5" customHeight="1" x14ac:dyDescent="0.3">
      <c r="B105" s="50"/>
      <c r="C105" s="699" t="s">
        <v>250</v>
      </c>
      <c r="D105" s="699"/>
      <c r="E105" s="699"/>
      <c r="F105" s="699"/>
      <c r="G105" s="49"/>
    </row>
    <row r="106" spans="2:7" ht="39" customHeight="1" thickBot="1" x14ac:dyDescent="0.35">
      <c r="B106" s="50"/>
      <c r="C106" s="684" t="s">
        <v>266</v>
      </c>
      <c r="D106" s="684"/>
      <c r="E106" s="689"/>
      <c r="F106" s="689"/>
      <c r="G106" s="49"/>
    </row>
    <row r="107" spans="2:7" ht="39" customHeight="1" thickBot="1" x14ac:dyDescent="0.35">
      <c r="B107" s="50"/>
      <c r="C107" s="681" t="s">
        <v>847</v>
      </c>
      <c r="D107" s="682"/>
      <c r="E107" s="682"/>
      <c r="F107" s="683"/>
      <c r="G107" s="49"/>
    </row>
    <row r="108" spans="2:7" ht="31.5" customHeight="1" thickBot="1" x14ac:dyDescent="0.35">
      <c r="B108" s="55"/>
      <c r="C108" s="54"/>
      <c r="D108" s="54"/>
      <c r="E108" s="54"/>
      <c r="F108" s="54"/>
      <c r="G108" s="56"/>
    </row>
    <row r="109" spans="2:7" x14ac:dyDescent="0.3">
      <c r="B109" s="8"/>
      <c r="C109" s="677"/>
      <c r="D109" s="677"/>
      <c r="E109" s="7"/>
      <c r="F109" s="8"/>
      <c r="G109" s="8"/>
    </row>
    <row r="110" spans="2:7" x14ac:dyDescent="0.3">
      <c r="B110" s="8"/>
      <c r="C110" s="677"/>
      <c r="D110" s="677"/>
      <c r="E110" s="7"/>
      <c r="F110" s="8"/>
      <c r="G110" s="8"/>
    </row>
    <row r="111" spans="2:7" x14ac:dyDescent="0.3">
      <c r="B111" s="8"/>
      <c r="C111" s="678"/>
      <c r="D111" s="678"/>
      <c r="E111" s="678"/>
      <c r="F111" s="678"/>
      <c r="G111" s="8"/>
    </row>
    <row r="112" spans="2:7" x14ac:dyDescent="0.3">
      <c r="B112" s="8"/>
      <c r="C112" s="675"/>
      <c r="D112" s="675"/>
      <c r="E112" s="680"/>
      <c r="F112" s="680"/>
      <c r="G112" s="8"/>
    </row>
    <row r="113" spans="2:7" x14ac:dyDescent="0.3">
      <c r="B113" s="8"/>
      <c r="C113" s="675"/>
      <c r="D113" s="675"/>
      <c r="E113" s="676"/>
      <c r="F113" s="676"/>
      <c r="G113" s="8"/>
    </row>
    <row r="114" spans="2:7" x14ac:dyDescent="0.3">
      <c r="B114" s="8"/>
      <c r="C114" s="8"/>
      <c r="D114" s="8"/>
      <c r="E114" s="8"/>
      <c r="F114" s="8"/>
      <c r="G114" s="8"/>
    </row>
    <row r="115" spans="2:7" x14ac:dyDescent="0.3">
      <c r="B115" s="8"/>
      <c r="C115" s="677"/>
      <c r="D115" s="677"/>
      <c r="E115" s="7"/>
      <c r="F115" s="8"/>
      <c r="G115" s="8"/>
    </row>
    <row r="116" spans="2:7" x14ac:dyDescent="0.3">
      <c r="B116" s="8"/>
      <c r="C116" s="677"/>
      <c r="D116" s="677"/>
      <c r="E116" s="679"/>
      <c r="F116" s="679"/>
      <c r="G116" s="8"/>
    </row>
    <row r="117" spans="2:7" x14ac:dyDescent="0.3">
      <c r="B117" s="8"/>
      <c r="C117" s="7"/>
      <c r="D117" s="7"/>
      <c r="E117" s="7"/>
      <c r="F117" s="7"/>
      <c r="G117" s="8"/>
    </row>
    <row r="118" spans="2:7" x14ac:dyDescent="0.3">
      <c r="B118" s="8"/>
      <c r="C118" s="675"/>
      <c r="D118" s="675"/>
      <c r="E118" s="680"/>
      <c r="F118" s="680"/>
      <c r="G118" s="8"/>
    </row>
    <row r="119" spans="2:7" x14ac:dyDescent="0.3">
      <c r="B119" s="8"/>
      <c r="C119" s="675"/>
      <c r="D119" s="675"/>
      <c r="E119" s="676"/>
      <c r="F119" s="676"/>
      <c r="G119" s="8"/>
    </row>
    <row r="120" spans="2:7" x14ac:dyDescent="0.3">
      <c r="B120" s="8"/>
      <c r="C120" s="8"/>
      <c r="D120" s="8"/>
      <c r="E120" s="8"/>
      <c r="F120" s="8"/>
      <c r="G120" s="8"/>
    </row>
    <row r="121" spans="2:7" x14ac:dyDescent="0.3">
      <c r="B121" s="8"/>
      <c r="C121" s="677"/>
      <c r="D121" s="677"/>
      <c r="E121" s="8"/>
      <c r="F121" s="8"/>
      <c r="G121" s="8"/>
    </row>
    <row r="122" spans="2:7" x14ac:dyDescent="0.3">
      <c r="B122" s="8"/>
      <c r="C122" s="677"/>
      <c r="D122" s="677"/>
      <c r="E122" s="676"/>
      <c r="F122" s="676"/>
      <c r="G122" s="8"/>
    </row>
    <row r="123" spans="2:7" x14ac:dyDescent="0.3">
      <c r="B123" s="8"/>
      <c r="C123" s="675"/>
      <c r="D123" s="675"/>
      <c r="E123" s="676"/>
      <c r="F123" s="676"/>
      <c r="G123" s="8"/>
    </row>
    <row r="124" spans="2:7" x14ac:dyDescent="0.3">
      <c r="B124" s="8"/>
      <c r="C124" s="9"/>
      <c r="D124" s="8"/>
      <c r="E124" s="9"/>
      <c r="F124" s="8"/>
      <c r="G124" s="8"/>
    </row>
    <row r="125" spans="2:7" x14ac:dyDescent="0.3">
      <c r="B125" s="8"/>
      <c r="C125" s="9"/>
      <c r="D125" s="9"/>
      <c r="E125" s="9"/>
      <c r="F125" s="9"/>
      <c r="G125" s="8"/>
    </row>
    <row r="126" spans="2:7" x14ac:dyDescent="0.3">
      <c r="B126" s="8"/>
      <c r="G126" s="8"/>
    </row>
    <row r="127" spans="2:7" x14ac:dyDescent="0.3">
      <c r="B127" s="8"/>
      <c r="G127" s="8"/>
    </row>
    <row r="128" spans="2:7" x14ac:dyDescent="0.3">
      <c r="B128" s="8"/>
      <c r="G128" s="8"/>
    </row>
    <row r="129" spans="2:7" x14ac:dyDescent="0.3">
      <c r="B129" s="8"/>
      <c r="G129" s="8"/>
    </row>
    <row r="130" spans="2:7" x14ac:dyDescent="0.3">
      <c r="B130" s="8"/>
      <c r="G130" s="8"/>
    </row>
    <row r="131" spans="2:7" x14ac:dyDescent="0.3">
      <c r="B131" s="8"/>
      <c r="G131" s="10"/>
    </row>
  </sheetData>
  <customSheetViews>
    <customSheetView guid="{8F0D285A-0224-4C31-92C2-6C61BAA6C63C}">
      <selection activeCell="M16" sqref="M16"/>
      <pageMargins left="0.25" right="0.25" top="0.17" bottom="0.17" header="0.17" footer="0.17"/>
      <pageSetup orientation="portrait"/>
    </customSheetView>
  </customSheetViews>
  <mergeCells count="121">
    <mergeCell ref="E73:F73"/>
    <mergeCell ref="E74:F74"/>
    <mergeCell ref="E75:F75"/>
    <mergeCell ref="E80:F80"/>
    <mergeCell ref="E79:F79"/>
    <mergeCell ref="E78:F78"/>
    <mergeCell ref="E77:F77"/>
    <mergeCell ref="E76:F76"/>
    <mergeCell ref="E58:F58"/>
    <mergeCell ref="E59:F59"/>
    <mergeCell ref="E60:F60"/>
    <mergeCell ref="E67:F67"/>
    <mergeCell ref="E69:F69"/>
    <mergeCell ref="E70:F70"/>
    <mergeCell ref="E71:F71"/>
    <mergeCell ref="E72:F72"/>
    <mergeCell ref="E62:F62"/>
    <mergeCell ref="E63:F63"/>
    <mergeCell ref="E64:F64"/>
    <mergeCell ref="E65:F65"/>
    <mergeCell ref="E66:F66"/>
    <mergeCell ref="E68:F68"/>
    <mergeCell ref="E51:F51"/>
    <mergeCell ref="E52:F52"/>
    <mergeCell ref="E53:F53"/>
    <mergeCell ref="E54:F54"/>
    <mergeCell ref="E55:F55"/>
    <mergeCell ref="E61:F61"/>
    <mergeCell ref="E50:F50"/>
    <mergeCell ref="C49:F49"/>
    <mergeCell ref="E41:F41"/>
    <mergeCell ref="E42:F42"/>
    <mergeCell ref="E43:F43"/>
    <mergeCell ref="E44:F44"/>
    <mergeCell ref="E45:F45"/>
    <mergeCell ref="E56:F56"/>
    <mergeCell ref="E57:F57"/>
    <mergeCell ref="E36:F36"/>
    <mergeCell ref="E37:F37"/>
    <mergeCell ref="E38:F38"/>
    <mergeCell ref="E39:F39"/>
    <mergeCell ref="E40:F40"/>
    <mergeCell ref="C105:F105"/>
    <mergeCell ref="C83:F83"/>
    <mergeCell ref="C84:F84"/>
    <mergeCell ref="E90:F90"/>
    <mergeCell ref="E91:F91"/>
    <mergeCell ref="E92:F92"/>
    <mergeCell ref="E93:F93"/>
    <mergeCell ref="E94:F94"/>
    <mergeCell ref="E95:F95"/>
    <mergeCell ref="E102:F102"/>
    <mergeCell ref="E99:F99"/>
    <mergeCell ref="E100:F100"/>
    <mergeCell ref="E101:F101"/>
    <mergeCell ref="E88:F88"/>
    <mergeCell ref="E89:F89"/>
    <mergeCell ref="E96:F96"/>
    <mergeCell ref="E46:F46"/>
    <mergeCell ref="E47:F47"/>
    <mergeCell ref="E48:F48"/>
    <mergeCell ref="E10:F10"/>
    <mergeCell ref="E16:F16"/>
    <mergeCell ref="E20:F20"/>
    <mergeCell ref="E17:F17"/>
    <mergeCell ref="E18:F18"/>
    <mergeCell ref="C5:D5"/>
    <mergeCell ref="C6:F6"/>
    <mergeCell ref="E7:F7"/>
    <mergeCell ref="C8:F8"/>
    <mergeCell ref="C15:F15"/>
    <mergeCell ref="C10:C12"/>
    <mergeCell ref="E11:F11"/>
    <mergeCell ref="E12:F12"/>
    <mergeCell ref="E13:F13"/>
    <mergeCell ref="E14:F14"/>
    <mergeCell ref="C3:F3"/>
    <mergeCell ref="C121:D121"/>
    <mergeCell ref="C122:D122"/>
    <mergeCell ref="E122:F122"/>
    <mergeCell ref="C116:D116"/>
    <mergeCell ref="E116:F116"/>
    <mergeCell ref="C118:D118"/>
    <mergeCell ref="E118:F118"/>
    <mergeCell ref="C107:F107"/>
    <mergeCell ref="C106:D106"/>
    <mergeCell ref="E86:F86"/>
    <mergeCell ref="E9:F9"/>
    <mergeCell ref="E112:F112"/>
    <mergeCell ref="C113:D113"/>
    <mergeCell ref="E106:F106"/>
    <mergeCell ref="E97:F97"/>
    <mergeCell ref="E98:F98"/>
    <mergeCell ref="E85:F85"/>
    <mergeCell ref="E87:F87"/>
    <mergeCell ref="E21:F21"/>
    <mergeCell ref="E22:F22"/>
    <mergeCell ref="E23:F23"/>
    <mergeCell ref="E25:F25"/>
    <mergeCell ref="E30:F30"/>
    <mergeCell ref="C123:D123"/>
    <mergeCell ref="E123:F123"/>
    <mergeCell ref="C119:D119"/>
    <mergeCell ref="E119:F119"/>
    <mergeCell ref="C109:D109"/>
    <mergeCell ref="C110:D110"/>
    <mergeCell ref="E113:F113"/>
    <mergeCell ref="C115:D115"/>
    <mergeCell ref="C111:F111"/>
    <mergeCell ref="C112:D112"/>
    <mergeCell ref="E31:F31"/>
    <mergeCell ref="E32:F32"/>
    <mergeCell ref="E33:F33"/>
    <mergeCell ref="E34:F34"/>
    <mergeCell ref="E35:F35"/>
    <mergeCell ref="C24:F24"/>
    <mergeCell ref="C29:F29"/>
    <mergeCell ref="E26:F26"/>
    <mergeCell ref="E19:F19"/>
    <mergeCell ref="E27:F27"/>
    <mergeCell ref="E28:F28"/>
  </mergeCells>
  <dataValidations disablePrompts="1" count="2">
    <dataValidation type="whole" allowBlank="1" showInputMessage="1" showErrorMessage="1" sqref="E118 E112" xr:uid="{00000000-0002-0000-0300-000000000000}">
      <formula1>-999999999</formula1>
      <formula2>999999999</formula2>
    </dataValidation>
    <dataValidation type="list" allowBlank="1" showInputMessage="1" showErrorMessage="1" sqref="E122" xr:uid="{00000000-0002-0000-0300-000001000000}">
      <formula1>#REF!</formula1>
    </dataValidation>
  </dataValidations>
  <pageMargins left="0.25" right="0.25" top="0.17" bottom="0.17" header="0.17" footer="0.17"/>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U74"/>
  <sheetViews>
    <sheetView zoomScale="90" zoomScaleNormal="90" workbookViewId="0">
      <selection activeCell="Q17" sqref="Q17"/>
    </sheetView>
  </sheetViews>
  <sheetFormatPr defaultColWidth="9.109375" defaultRowHeight="14.4" x14ac:dyDescent="0.3"/>
  <cols>
    <col min="1" max="2" width="1.88671875" style="237" customWidth="1"/>
    <col min="3" max="3" width="45.5546875" style="237" customWidth="1"/>
    <col min="4" max="4" width="33.88671875" style="237" customWidth="1"/>
    <col min="5" max="6" width="38.44140625" style="237" customWidth="1"/>
    <col min="7" max="7" width="30.109375" style="237" customWidth="1"/>
    <col min="8" max="8" width="24" style="237" customWidth="1"/>
    <col min="9" max="9" width="25.5546875" style="237" customWidth="1"/>
    <col min="10" max="10" width="22" style="237" customWidth="1"/>
    <col min="11" max="11" width="24.5546875" style="237" customWidth="1"/>
    <col min="12" max="12" width="24.44140625" style="237" customWidth="1"/>
    <col min="13" max="14" width="2" style="237" customWidth="1"/>
    <col min="15" max="19" width="9.109375" style="237"/>
    <col min="20" max="16384" width="9.109375" style="231"/>
  </cols>
  <sheetData>
    <row r="1" spans="1:19" ht="15" thickBot="1" x14ac:dyDescent="0.35"/>
    <row r="2" spans="1:19" ht="15" thickBot="1" x14ac:dyDescent="0.35">
      <c r="B2" s="280"/>
      <c r="C2" s="281"/>
      <c r="D2" s="281"/>
      <c r="E2" s="281"/>
      <c r="F2" s="281"/>
      <c r="G2" s="281"/>
      <c r="H2" s="281"/>
      <c r="I2" s="281"/>
      <c r="J2" s="281"/>
      <c r="K2" s="281"/>
      <c r="L2" s="281"/>
      <c r="M2" s="282"/>
      <c r="N2" s="264"/>
    </row>
    <row r="3" spans="1:19" customFormat="1" ht="21" thickBot="1" x14ac:dyDescent="0.4">
      <c r="A3" s="6"/>
      <c r="B3" s="84"/>
      <c r="C3" s="707" t="s">
        <v>746</v>
      </c>
      <c r="D3" s="708"/>
      <c r="E3" s="708"/>
      <c r="F3" s="708"/>
      <c r="G3" s="709"/>
      <c r="H3" s="269"/>
      <c r="I3" s="269"/>
      <c r="J3" s="269"/>
      <c r="K3" s="269"/>
      <c r="L3" s="269"/>
      <c r="M3" s="283"/>
      <c r="N3" s="136"/>
      <c r="O3" s="6"/>
      <c r="P3" s="6"/>
      <c r="Q3" s="6"/>
      <c r="R3" s="6"/>
      <c r="S3" s="6"/>
    </row>
    <row r="4" spans="1:19" customFormat="1" x14ac:dyDescent="0.3">
      <c r="A4" s="6"/>
      <c r="B4" s="84"/>
      <c r="C4" s="269"/>
      <c r="D4" s="269"/>
      <c r="E4" s="269"/>
      <c r="F4" s="269"/>
      <c r="G4" s="269"/>
      <c r="H4" s="269"/>
      <c r="I4" s="269"/>
      <c r="J4" s="269"/>
      <c r="K4" s="269"/>
      <c r="L4" s="269"/>
      <c r="M4" s="283"/>
      <c r="N4" s="136"/>
      <c r="O4" s="6"/>
      <c r="P4" s="6"/>
      <c r="Q4" s="6"/>
      <c r="R4" s="6"/>
      <c r="S4" s="6"/>
    </row>
    <row r="5" spans="1:19" customFormat="1" x14ac:dyDescent="0.3">
      <c r="A5" s="6"/>
      <c r="B5" s="84"/>
      <c r="C5" s="269"/>
      <c r="D5" s="269"/>
      <c r="E5" s="269"/>
      <c r="F5" s="269"/>
      <c r="G5" s="269"/>
      <c r="H5" s="269"/>
      <c r="I5" s="269"/>
      <c r="J5" s="269"/>
      <c r="K5" s="269"/>
      <c r="L5" s="269"/>
      <c r="M5" s="283"/>
      <c r="N5" s="136"/>
      <c r="O5" s="6"/>
      <c r="P5" s="6"/>
      <c r="Q5" s="6"/>
      <c r="R5" s="6"/>
      <c r="S5" s="6"/>
    </row>
    <row r="6" spans="1:19" customFormat="1" x14ac:dyDescent="0.3">
      <c r="A6" s="6"/>
      <c r="B6" s="84"/>
      <c r="C6" s="270" t="s">
        <v>748</v>
      </c>
      <c r="D6" s="269"/>
      <c r="E6" s="269"/>
      <c r="F6" s="269"/>
      <c r="G6" s="269"/>
      <c r="H6" s="269"/>
      <c r="I6" s="269"/>
      <c r="J6" s="269"/>
      <c r="K6" s="269"/>
      <c r="L6" s="269"/>
      <c r="M6" s="283"/>
      <c r="N6" s="136"/>
      <c r="O6" s="6"/>
      <c r="P6" s="6"/>
      <c r="Q6" s="6"/>
      <c r="R6" s="6"/>
      <c r="S6" s="6"/>
    </row>
    <row r="7" spans="1:19" s="240" customFormat="1" ht="15" thickBot="1" x14ac:dyDescent="0.35">
      <c r="A7" s="6"/>
      <c r="B7" s="84"/>
      <c r="C7" s="85"/>
      <c r="D7" s="269"/>
      <c r="E7" s="269"/>
      <c r="F7" s="269"/>
      <c r="G7" s="269"/>
      <c r="H7" s="269"/>
      <c r="I7" s="269"/>
      <c r="J7" s="269"/>
      <c r="K7" s="269"/>
      <c r="L7" s="269"/>
      <c r="M7" s="283"/>
      <c r="N7" s="136"/>
      <c r="O7" s="6"/>
      <c r="P7" s="6"/>
      <c r="Q7" s="6"/>
      <c r="R7" s="6"/>
      <c r="S7" s="6"/>
    </row>
    <row r="8" spans="1:19" customFormat="1" x14ac:dyDescent="0.3">
      <c r="A8" s="6"/>
      <c r="B8" s="84"/>
      <c r="C8" s="297"/>
      <c r="D8" s="344" t="s">
        <v>691</v>
      </c>
      <c r="E8" s="344" t="s">
        <v>677</v>
      </c>
      <c r="F8" s="722" t="s">
        <v>680</v>
      </c>
      <c r="G8" s="723"/>
      <c r="H8" s="271"/>
      <c r="I8" s="271"/>
      <c r="J8" s="271"/>
      <c r="K8" s="271"/>
      <c r="L8" s="271"/>
      <c r="M8" s="283"/>
      <c r="N8" s="136"/>
      <c r="O8" s="6"/>
      <c r="P8" s="6"/>
      <c r="Q8" s="6"/>
      <c r="R8" s="6"/>
      <c r="S8" s="6"/>
    </row>
    <row r="9" spans="1:19" customFormat="1" ht="20.25" customHeight="1" x14ac:dyDescent="0.3">
      <c r="A9" s="6"/>
      <c r="B9" s="84"/>
      <c r="C9" s="728" t="s">
        <v>688</v>
      </c>
      <c r="D9" s="731" t="s">
        <v>833</v>
      </c>
      <c r="E9" s="731" t="s">
        <v>969</v>
      </c>
      <c r="F9" s="703" t="s">
        <v>970</v>
      </c>
      <c r="G9" s="724"/>
      <c r="H9" s="271"/>
      <c r="I9" s="271"/>
      <c r="J9" s="271"/>
      <c r="K9" s="271"/>
      <c r="L9" s="271"/>
      <c r="M9" s="283"/>
      <c r="N9" s="136"/>
      <c r="O9" s="6"/>
      <c r="P9" s="6"/>
      <c r="Q9" s="6"/>
      <c r="R9" s="6"/>
      <c r="S9" s="6"/>
    </row>
    <row r="10" spans="1:19" customFormat="1" ht="20.25" customHeight="1" x14ac:dyDescent="0.3">
      <c r="A10" s="6"/>
      <c r="B10" s="84"/>
      <c r="C10" s="729"/>
      <c r="D10" s="732"/>
      <c r="E10" s="732"/>
      <c r="F10" s="725" t="s">
        <v>971</v>
      </c>
      <c r="G10" s="724"/>
      <c r="H10" s="271"/>
      <c r="I10" s="271"/>
      <c r="J10" s="271"/>
      <c r="K10" s="271"/>
      <c r="L10" s="271"/>
      <c r="M10" s="283"/>
      <c r="N10" s="136"/>
      <c r="O10" s="6"/>
      <c r="P10" s="6"/>
      <c r="Q10" s="6"/>
      <c r="R10" s="6"/>
      <c r="S10" s="6"/>
    </row>
    <row r="11" spans="1:19" customFormat="1" ht="49.5" customHeight="1" thickBot="1" x14ac:dyDescent="0.35">
      <c r="A11" s="6"/>
      <c r="B11" s="84"/>
      <c r="C11" s="730"/>
      <c r="D11" s="733"/>
      <c r="E11" s="733"/>
      <c r="F11" s="726" t="s">
        <v>972</v>
      </c>
      <c r="G11" s="727"/>
      <c r="H11" s="271"/>
      <c r="I11" s="271"/>
      <c r="J11" s="271"/>
      <c r="K11" s="271"/>
      <c r="L11" s="271"/>
      <c r="M11" s="283"/>
      <c r="N11" s="136"/>
      <c r="O11" s="6"/>
      <c r="P11" s="6"/>
      <c r="Q11" s="6"/>
      <c r="R11" s="6"/>
      <c r="S11" s="6"/>
    </row>
    <row r="12" spans="1:19" customFormat="1" x14ac:dyDescent="0.3">
      <c r="A12" s="6"/>
      <c r="B12" s="84"/>
      <c r="C12" s="271"/>
      <c r="D12" s="271"/>
      <c r="E12" s="271"/>
      <c r="F12" s="271"/>
      <c r="G12" s="271"/>
      <c r="H12" s="271"/>
      <c r="I12" s="271"/>
      <c r="J12" s="271"/>
      <c r="K12" s="271"/>
      <c r="L12" s="271"/>
      <c r="M12" s="283"/>
      <c r="N12" s="136"/>
      <c r="O12" s="6"/>
      <c r="P12" s="6"/>
      <c r="Q12" s="6"/>
      <c r="R12" s="6"/>
      <c r="S12" s="6"/>
    </row>
    <row r="13" spans="1:19" x14ac:dyDescent="0.3">
      <c r="B13" s="284"/>
      <c r="C13" s="253" t="s">
        <v>749</v>
      </c>
      <c r="D13" s="256"/>
      <c r="E13" s="256"/>
      <c r="F13" s="256"/>
      <c r="G13" s="256"/>
      <c r="H13" s="256"/>
      <c r="I13" s="256"/>
      <c r="J13" s="256"/>
      <c r="K13" s="256"/>
      <c r="L13" s="256"/>
      <c r="M13" s="285"/>
      <c r="N13" s="264"/>
    </row>
    <row r="14" spans="1:19" ht="15" thickBot="1" x14ac:dyDescent="0.35">
      <c r="B14" s="284"/>
      <c r="C14" s="256"/>
      <c r="D14" s="256"/>
      <c r="E14" s="256"/>
      <c r="F14" s="256"/>
      <c r="G14" s="256"/>
      <c r="H14" s="256"/>
      <c r="I14" s="256"/>
      <c r="J14" s="256"/>
      <c r="K14" s="256"/>
      <c r="L14" s="256"/>
      <c r="M14" s="285"/>
      <c r="N14" s="264"/>
    </row>
    <row r="15" spans="1:19" s="389" customFormat="1" ht="51" customHeight="1" thickBot="1" x14ac:dyDescent="0.35">
      <c r="B15" s="393"/>
      <c r="C15" s="356" t="s">
        <v>692</v>
      </c>
      <c r="D15" s="734"/>
      <c r="E15" s="734"/>
      <c r="F15" s="734"/>
      <c r="G15" s="735"/>
      <c r="H15" s="357"/>
      <c r="I15" s="357"/>
      <c r="J15" s="357"/>
      <c r="K15" s="357"/>
      <c r="L15" s="357"/>
      <c r="M15" s="394"/>
      <c r="N15" s="392"/>
    </row>
    <row r="16" spans="1:19" s="389" customFormat="1" x14ac:dyDescent="0.3">
      <c r="A16" s="390"/>
      <c r="B16" s="393"/>
      <c r="C16" s="391"/>
      <c r="D16" s="391"/>
      <c r="E16" s="391"/>
      <c r="F16" s="391"/>
      <c r="G16" s="391"/>
      <c r="H16" s="391"/>
      <c r="I16" s="391"/>
      <c r="J16" s="391"/>
      <c r="K16" s="391"/>
      <c r="L16" s="391"/>
      <c r="M16" s="394"/>
      <c r="N16" s="392"/>
      <c r="O16" s="390"/>
      <c r="P16" s="390"/>
      <c r="Q16" s="390"/>
      <c r="R16" s="390"/>
      <c r="S16" s="390"/>
    </row>
    <row r="17" spans="2:14" ht="15" thickBot="1" x14ac:dyDescent="0.35">
      <c r="B17" s="284"/>
      <c r="C17" s="256"/>
      <c r="D17" s="256"/>
      <c r="E17" s="256"/>
      <c r="F17" s="256"/>
      <c r="G17" s="256"/>
      <c r="H17" s="256"/>
      <c r="I17" s="256"/>
      <c r="J17" s="256"/>
      <c r="K17" s="256"/>
      <c r="L17" s="256"/>
      <c r="M17" s="285"/>
      <c r="N17" s="264"/>
    </row>
    <row r="18" spans="2:14" ht="137.25" customHeight="1" x14ac:dyDescent="0.3">
      <c r="B18" s="284"/>
      <c r="C18" s="298" t="s">
        <v>992</v>
      </c>
      <c r="D18" s="358" t="s">
        <v>699</v>
      </c>
      <c r="E18" s="358" t="s">
        <v>973</v>
      </c>
      <c r="F18" s="358" t="s">
        <v>696</v>
      </c>
      <c r="G18" s="358" t="s">
        <v>736</v>
      </c>
      <c r="H18" s="358" t="s">
        <v>737</v>
      </c>
      <c r="I18" s="358" t="s">
        <v>679</v>
      </c>
      <c r="J18" s="358" t="s">
        <v>701</v>
      </c>
      <c r="K18" s="358" t="s">
        <v>702</v>
      </c>
      <c r="L18" s="359" t="s">
        <v>703</v>
      </c>
      <c r="M18" s="285"/>
      <c r="N18" s="267"/>
    </row>
    <row r="19" spans="2:14" ht="20.100000000000001" customHeight="1" x14ac:dyDescent="0.3">
      <c r="B19" s="284"/>
      <c r="C19" s="301" t="s">
        <v>660</v>
      </c>
      <c r="D19" s="262"/>
      <c r="E19" s="262"/>
      <c r="F19" s="261" t="s">
        <v>815</v>
      </c>
      <c r="G19" s="261" t="s">
        <v>815</v>
      </c>
      <c r="H19" s="369" t="s">
        <v>815</v>
      </c>
      <c r="I19" s="369" t="s">
        <v>815</v>
      </c>
      <c r="J19" s="369" t="s">
        <v>815</v>
      </c>
      <c r="K19" s="369" t="s">
        <v>815</v>
      </c>
      <c r="L19" s="369" t="s">
        <v>815</v>
      </c>
      <c r="M19" s="286"/>
      <c r="N19" s="267"/>
    </row>
    <row r="20" spans="2:14" ht="137.25" customHeight="1" x14ac:dyDescent="0.3">
      <c r="B20" s="284"/>
      <c r="C20" s="301" t="s">
        <v>661</v>
      </c>
      <c r="D20" s="262"/>
      <c r="E20" s="262"/>
      <c r="F20" s="261" t="s">
        <v>834</v>
      </c>
      <c r="G20" s="261" t="s">
        <v>835</v>
      </c>
      <c r="H20" s="261" t="s">
        <v>852</v>
      </c>
      <c r="I20" s="261" t="s">
        <v>815</v>
      </c>
      <c r="J20" s="261" t="s">
        <v>815</v>
      </c>
      <c r="K20" s="369" t="s">
        <v>815</v>
      </c>
      <c r="L20" s="369" t="s">
        <v>815</v>
      </c>
      <c r="M20" s="286"/>
      <c r="N20" s="267"/>
    </row>
    <row r="21" spans="2:14" ht="20.100000000000001" customHeight="1" x14ac:dyDescent="0.3">
      <c r="B21" s="284"/>
      <c r="C21" s="301" t="s">
        <v>662</v>
      </c>
      <c r="D21" s="262"/>
      <c r="E21" s="262"/>
      <c r="F21" s="369" t="s">
        <v>815</v>
      </c>
      <c r="G21" s="369" t="s">
        <v>815</v>
      </c>
      <c r="H21" s="369" t="s">
        <v>815</v>
      </c>
      <c r="I21" s="369" t="s">
        <v>815</v>
      </c>
      <c r="J21" s="369" t="s">
        <v>815</v>
      </c>
      <c r="K21" s="369" t="s">
        <v>815</v>
      </c>
      <c r="L21" s="369" t="s">
        <v>815</v>
      </c>
      <c r="M21" s="286"/>
      <c r="N21" s="267"/>
    </row>
    <row r="22" spans="2:14" ht="20.100000000000001" customHeight="1" x14ac:dyDescent="0.3">
      <c r="B22" s="284"/>
      <c r="C22" s="301" t="s">
        <v>663</v>
      </c>
      <c r="D22" s="262"/>
      <c r="E22" s="262"/>
      <c r="F22" s="369" t="s">
        <v>815</v>
      </c>
      <c r="G22" s="369" t="s">
        <v>815</v>
      </c>
      <c r="H22" s="369" t="s">
        <v>815</v>
      </c>
      <c r="I22" s="369" t="s">
        <v>815</v>
      </c>
      <c r="J22" s="369" t="s">
        <v>815</v>
      </c>
      <c r="K22" s="369" t="s">
        <v>815</v>
      </c>
      <c r="L22" s="369" t="s">
        <v>815</v>
      </c>
      <c r="M22" s="286"/>
      <c r="N22" s="267"/>
    </row>
    <row r="23" spans="2:14" ht="20.100000000000001" customHeight="1" x14ac:dyDescent="0.3">
      <c r="B23" s="284"/>
      <c r="C23" s="301" t="s">
        <v>664</v>
      </c>
      <c r="D23" s="262"/>
      <c r="E23" s="262"/>
      <c r="F23" s="369" t="s">
        <v>815</v>
      </c>
      <c r="G23" s="369" t="s">
        <v>815</v>
      </c>
      <c r="H23" s="369" t="s">
        <v>815</v>
      </c>
      <c r="I23" s="369" t="s">
        <v>815</v>
      </c>
      <c r="J23" s="369" t="s">
        <v>815</v>
      </c>
      <c r="K23" s="369" t="s">
        <v>815</v>
      </c>
      <c r="L23" s="369" t="s">
        <v>815</v>
      </c>
      <c r="M23" s="286"/>
      <c r="N23" s="267"/>
    </row>
    <row r="24" spans="2:14" ht="20.100000000000001" customHeight="1" x14ac:dyDescent="0.3">
      <c r="B24" s="284"/>
      <c r="C24" s="301" t="s">
        <v>665</v>
      </c>
      <c r="D24" s="262"/>
      <c r="E24" s="262"/>
      <c r="F24" s="369" t="s">
        <v>815</v>
      </c>
      <c r="G24" s="369" t="s">
        <v>815</v>
      </c>
      <c r="H24" s="369" t="s">
        <v>815</v>
      </c>
      <c r="I24" s="369" t="s">
        <v>815</v>
      </c>
      <c r="J24" s="369" t="s">
        <v>815</v>
      </c>
      <c r="K24" s="369" t="s">
        <v>815</v>
      </c>
      <c r="L24" s="369" t="s">
        <v>815</v>
      </c>
      <c r="M24" s="286"/>
      <c r="N24" s="267"/>
    </row>
    <row r="25" spans="2:14" ht="20.100000000000001" customHeight="1" x14ac:dyDescent="0.3">
      <c r="B25" s="284"/>
      <c r="C25" s="301" t="s">
        <v>666</v>
      </c>
      <c r="D25" s="262"/>
      <c r="E25" s="262"/>
      <c r="F25" s="369" t="s">
        <v>815</v>
      </c>
      <c r="G25" s="369" t="s">
        <v>815</v>
      </c>
      <c r="H25" s="369" t="s">
        <v>815</v>
      </c>
      <c r="I25" s="369" t="s">
        <v>815</v>
      </c>
      <c r="J25" s="369" t="s">
        <v>815</v>
      </c>
      <c r="K25" s="369" t="s">
        <v>815</v>
      </c>
      <c r="L25" s="369" t="s">
        <v>815</v>
      </c>
      <c r="M25" s="286"/>
      <c r="N25" s="267"/>
    </row>
    <row r="26" spans="2:14" ht="20.100000000000001" customHeight="1" x14ac:dyDescent="0.3">
      <c r="B26" s="284"/>
      <c r="C26" s="301" t="s">
        <v>667</v>
      </c>
      <c r="D26" s="262"/>
      <c r="E26" s="262"/>
      <c r="F26" s="369" t="s">
        <v>815</v>
      </c>
      <c r="G26" s="369" t="s">
        <v>815</v>
      </c>
      <c r="H26" s="369" t="s">
        <v>815</v>
      </c>
      <c r="I26" s="369" t="s">
        <v>815</v>
      </c>
      <c r="J26" s="369" t="s">
        <v>815</v>
      </c>
      <c r="K26" s="369" t="s">
        <v>815</v>
      </c>
      <c r="L26" s="369" t="s">
        <v>815</v>
      </c>
      <c r="M26" s="286"/>
      <c r="N26" s="267"/>
    </row>
    <row r="27" spans="2:14" ht="20.100000000000001" customHeight="1" x14ac:dyDescent="0.3">
      <c r="B27" s="284"/>
      <c r="C27" s="301" t="s">
        <v>668</v>
      </c>
      <c r="D27" s="262"/>
      <c r="E27" s="262"/>
      <c r="F27" s="261" t="s">
        <v>853</v>
      </c>
      <c r="G27" s="369" t="s">
        <v>815</v>
      </c>
      <c r="H27" s="369" t="s">
        <v>815</v>
      </c>
      <c r="I27" s="369" t="s">
        <v>815</v>
      </c>
      <c r="J27" s="369" t="s">
        <v>815</v>
      </c>
      <c r="K27" s="369" t="s">
        <v>815</v>
      </c>
      <c r="L27" s="369" t="s">
        <v>815</v>
      </c>
      <c r="M27" s="286"/>
      <c r="N27" s="267"/>
    </row>
    <row r="28" spans="2:14" ht="45.75" customHeight="1" x14ac:dyDescent="0.3">
      <c r="B28" s="284"/>
      <c r="C28" s="301" t="s">
        <v>669</v>
      </c>
      <c r="D28" s="262"/>
      <c r="E28" s="262"/>
      <c r="F28" s="261" t="s">
        <v>854</v>
      </c>
      <c r="G28" s="369" t="s">
        <v>815</v>
      </c>
      <c r="H28" s="369" t="s">
        <v>815</v>
      </c>
      <c r="I28" s="369" t="s">
        <v>815</v>
      </c>
      <c r="J28" s="369" t="s">
        <v>815</v>
      </c>
      <c r="K28" s="369" t="s">
        <v>815</v>
      </c>
      <c r="L28" s="369" t="s">
        <v>815</v>
      </c>
      <c r="M28" s="286"/>
      <c r="N28" s="267"/>
    </row>
    <row r="29" spans="2:14" ht="20.100000000000001" customHeight="1" x14ac:dyDescent="0.3">
      <c r="B29" s="284"/>
      <c r="C29" s="301" t="s">
        <v>670</v>
      </c>
      <c r="D29" s="262"/>
      <c r="E29" s="262"/>
      <c r="F29" s="369" t="s">
        <v>815</v>
      </c>
      <c r="G29" s="369" t="s">
        <v>815</v>
      </c>
      <c r="H29" s="369" t="s">
        <v>815</v>
      </c>
      <c r="I29" s="369" t="s">
        <v>815</v>
      </c>
      <c r="J29" s="369" t="s">
        <v>815</v>
      </c>
      <c r="K29" s="369" t="s">
        <v>815</v>
      </c>
      <c r="L29" s="369" t="s">
        <v>815</v>
      </c>
      <c r="M29" s="286"/>
      <c r="N29" s="267"/>
    </row>
    <row r="30" spans="2:14" ht="97.5" customHeight="1" x14ac:dyDescent="0.3">
      <c r="B30" s="284"/>
      <c r="C30" s="301" t="s">
        <v>671</v>
      </c>
      <c r="D30" s="262"/>
      <c r="E30" s="262"/>
      <c r="F30" s="261" t="s">
        <v>855</v>
      </c>
      <c r="G30" s="261" t="s">
        <v>856</v>
      </c>
      <c r="H30" s="261" t="s">
        <v>857</v>
      </c>
      <c r="I30" s="261" t="s">
        <v>858</v>
      </c>
      <c r="J30" s="369" t="s">
        <v>859</v>
      </c>
      <c r="K30" s="261" t="s">
        <v>861</v>
      </c>
      <c r="L30" s="302" t="s">
        <v>860</v>
      </c>
      <c r="M30" s="286"/>
      <c r="N30" s="267"/>
    </row>
    <row r="31" spans="2:14" ht="20.100000000000001" customHeight="1" x14ac:dyDescent="0.3">
      <c r="B31" s="284"/>
      <c r="C31" s="301" t="s">
        <v>672</v>
      </c>
      <c r="D31" s="262"/>
      <c r="E31" s="262"/>
      <c r="F31" s="369" t="s">
        <v>815</v>
      </c>
      <c r="G31" s="369" t="s">
        <v>815</v>
      </c>
      <c r="H31" s="369" t="s">
        <v>815</v>
      </c>
      <c r="I31" s="369" t="s">
        <v>815</v>
      </c>
      <c r="J31" s="369" t="s">
        <v>815</v>
      </c>
      <c r="K31" s="369" t="s">
        <v>815</v>
      </c>
      <c r="L31" s="369" t="s">
        <v>815</v>
      </c>
      <c r="M31" s="286"/>
      <c r="N31" s="267"/>
    </row>
    <row r="32" spans="2:14" ht="20.100000000000001" customHeight="1" x14ac:dyDescent="0.3">
      <c r="B32" s="284"/>
      <c r="C32" s="301" t="s">
        <v>673</v>
      </c>
      <c r="D32" s="262"/>
      <c r="E32" s="262"/>
      <c r="F32" s="369" t="s">
        <v>815</v>
      </c>
      <c r="G32" s="369" t="s">
        <v>815</v>
      </c>
      <c r="H32" s="369" t="s">
        <v>815</v>
      </c>
      <c r="I32" s="369" t="s">
        <v>815</v>
      </c>
      <c r="J32" s="369" t="s">
        <v>815</v>
      </c>
      <c r="K32" s="369" t="s">
        <v>815</v>
      </c>
      <c r="L32" s="369" t="s">
        <v>815</v>
      </c>
      <c r="M32" s="286"/>
      <c r="N32" s="267"/>
    </row>
    <row r="33" spans="1:19" ht="20.100000000000001" customHeight="1" thickBot="1" x14ac:dyDescent="0.35">
      <c r="B33" s="284"/>
      <c r="C33" s="303" t="s">
        <v>674</v>
      </c>
      <c r="D33" s="304"/>
      <c r="E33" s="304"/>
      <c r="F33" s="369" t="s">
        <v>815</v>
      </c>
      <c r="G33" s="369" t="s">
        <v>815</v>
      </c>
      <c r="H33" s="369" t="s">
        <v>815</v>
      </c>
      <c r="I33" s="369" t="s">
        <v>815</v>
      </c>
      <c r="J33" s="369" t="s">
        <v>815</v>
      </c>
      <c r="K33" s="369" t="s">
        <v>815</v>
      </c>
      <c r="L33" s="369" t="s">
        <v>815</v>
      </c>
      <c r="M33" s="286"/>
      <c r="N33" s="267"/>
    </row>
    <row r="34" spans="1:19" x14ac:dyDescent="0.3">
      <c r="B34" s="284"/>
      <c r="C34" s="272"/>
      <c r="D34" s="272"/>
      <c r="E34" s="272"/>
      <c r="F34" s="272"/>
      <c r="G34" s="272"/>
      <c r="H34" s="272"/>
      <c r="I34" s="272"/>
      <c r="J34" s="272"/>
      <c r="K34" s="272"/>
      <c r="L34" s="272"/>
      <c r="M34" s="285"/>
      <c r="N34" s="264"/>
    </row>
    <row r="35" spans="1:19" x14ac:dyDescent="0.3">
      <c r="B35" s="284"/>
      <c r="C35" s="272"/>
      <c r="D35" s="272"/>
      <c r="E35" s="272"/>
      <c r="F35" s="272"/>
      <c r="G35" s="272"/>
      <c r="H35" s="272"/>
      <c r="I35" s="272"/>
      <c r="J35" s="272"/>
      <c r="K35" s="272"/>
      <c r="L35" s="272"/>
      <c r="M35" s="285"/>
      <c r="N35" s="264"/>
    </row>
    <row r="36" spans="1:19" x14ac:dyDescent="0.3">
      <c r="B36" s="284"/>
      <c r="C36" s="253" t="s">
        <v>750</v>
      </c>
      <c r="D36" s="272"/>
      <c r="E36" s="272"/>
      <c r="F36" s="272"/>
      <c r="G36" s="272"/>
      <c r="H36" s="272"/>
      <c r="I36" s="272"/>
      <c r="J36" s="272"/>
      <c r="K36" s="272"/>
      <c r="L36" s="272"/>
      <c r="M36" s="285"/>
      <c r="N36" s="264"/>
    </row>
    <row r="37" spans="1:19" ht="15" thickBot="1" x14ac:dyDescent="0.35">
      <c r="B37" s="284"/>
      <c r="C37" s="253"/>
      <c r="D37" s="272"/>
      <c r="E37" s="272"/>
      <c r="F37" s="272"/>
      <c r="G37" s="272"/>
      <c r="H37" s="272"/>
      <c r="I37" s="272"/>
      <c r="J37" s="272"/>
      <c r="K37" s="272"/>
      <c r="L37" s="272"/>
      <c r="M37" s="285"/>
      <c r="N37" s="264"/>
    </row>
    <row r="38" spans="1:19" s="236" customFormat="1" ht="39.9" customHeight="1" x14ac:dyDescent="0.3">
      <c r="A38" s="242"/>
      <c r="B38" s="287"/>
      <c r="C38" s="710" t="s">
        <v>659</v>
      </c>
      <c r="D38" s="711"/>
      <c r="E38" s="716" t="s">
        <v>862</v>
      </c>
      <c r="F38" s="716"/>
      <c r="G38" s="717"/>
      <c r="H38" s="256"/>
      <c r="I38" s="256"/>
      <c r="J38" s="256"/>
      <c r="K38" s="256"/>
      <c r="L38" s="256"/>
      <c r="M38" s="288"/>
      <c r="N38" s="265"/>
      <c r="O38" s="242"/>
      <c r="P38" s="242"/>
      <c r="Q38" s="242"/>
      <c r="R38" s="242"/>
      <c r="S38" s="242"/>
    </row>
    <row r="39" spans="1:19" s="236" customFormat="1" ht="39.9" customHeight="1" x14ac:dyDescent="0.3">
      <c r="A39" s="242"/>
      <c r="B39" s="287"/>
      <c r="C39" s="712" t="s">
        <v>658</v>
      </c>
      <c r="D39" s="713"/>
      <c r="E39" s="718" t="s">
        <v>18</v>
      </c>
      <c r="F39" s="718"/>
      <c r="G39" s="719"/>
      <c r="H39" s="256"/>
      <c r="I39" s="256"/>
      <c r="J39" s="256"/>
      <c r="K39" s="256"/>
      <c r="L39" s="256"/>
      <c r="M39" s="288"/>
      <c r="N39" s="265"/>
      <c r="O39" s="242"/>
      <c r="P39" s="242"/>
      <c r="Q39" s="242"/>
      <c r="R39" s="242"/>
      <c r="S39" s="242"/>
    </row>
    <row r="40" spans="1:19" s="236" customFormat="1" ht="39.9" customHeight="1" thickBot="1" x14ac:dyDescent="0.35">
      <c r="A40" s="242"/>
      <c r="B40" s="287"/>
      <c r="C40" s="714" t="s">
        <v>682</v>
      </c>
      <c r="D40" s="715"/>
      <c r="E40" s="720" t="s">
        <v>815</v>
      </c>
      <c r="F40" s="720"/>
      <c r="G40" s="721"/>
      <c r="H40" s="256"/>
      <c r="I40" s="256"/>
      <c r="J40" s="256"/>
      <c r="K40" s="256"/>
      <c r="L40" s="256"/>
      <c r="M40" s="288"/>
      <c r="N40" s="265"/>
      <c r="O40" s="242"/>
      <c r="P40" s="242"/>
      <c r="Q40" s="242"/>
      <c r="R40" s="242"/>
      <c r="S40" s="242"/>
    </row>
    <row r="41" spans="1:19" s="236" customFormat="1" ht="13.8" x14ac:dyDescent="0.3">
      <c r="A41" s="242"/>
      <c r="B41" s="287"/>
      <c r="C41" s="255"/>
      <c r="D41" s="256"/>
      <c r="E41" s="256"/>
      <c r="F41" s="256"/>
      <c r="G41" s="256"/>
      <c r="H41" s="256"/>
      <c r="I41" s="256"/>
      <c r="J41" s="256"/>
      <c r="K41" s="256"/>
      <c r="L41" s="256"/>
      <c r="M41" s="288"/>
      <c r="N41" s="265"/>
      <c r="O41" s="242"/>
      <c r="P41" s="242"/>
      <c r="Q41" s="242"/>
      <c r="R41" s="242"/>
      <c r="S41" s="242"/>
    </row>
    <row r="42" spans="1:19" x14ac:dyDescent="0.3">
      <c r="B42" s="284"/>
      <c r="C42" s="255"/>
      <c r="D42" s="272"/>
      <c r="E42" s="272"/>
      <c r="F42" s="272"/>
      <c r="G42" s="272"/>
      <c r="H42" s="272"/>
      <c r="I42" s="272"/>
      <c r="J42" s="272"/>
      <c r="K42" s="272"/>
      <c r="L42" s="272"/>
      <c r="M42" s="285"/>
      <c r="N42" s="264"/>
    </row>
    <row r="43" spans="1:19" x14ac:dyDescent="0.3">
      <c r="B43" s="284"/>
      <c r="C43" s="743" t="s">
        <v>751</v>
      </c>
      <c r="D43" s="743"/>
      <c r="E43" s="273"/>
      <c r="F43" s="273"/>
      <c r="G43" s="273"/>
      <c r="H43" s="273"/>
      <c r="I43" s="273"/>
      <c r="J43" s="273"/>
      <c r="K43" s="273"/>
      <c r="L43" s="273"/>
      <c r="M43" s="289"/>
      <c r="N43" s="266"/>
      <c r="O43" s="238"/>
      <c r="P43" s="238"/>
      <c r="Q43" s="238"/>
      <c r="R43" s="238"/>
      <c r="S43" s="238"/>
    </row>
    <row r="44" spans="1:19" ht="15" thickBot="1" x14ac:dyDescent="0.35">
      <c r="B44" s="284"/>
      <c r="C44" s="252"/>
      <c r="D44" s="273"/>
      <c r="E44" s="273"/>
      <c r="F44" s="273"/>
      <c r="G44" s="273"/>
      <c r="H44" s="273"/>
      <c r="I44" s="273"/>
      <c r="J44" s="273"/>
      <c r="K44" s="273"/>
      <c r="L44" s="273"/>
      <c r="M44" s="289"/>
      <c r="N44" s="266"/>
      <c r="O44" s="238"/>
      <c r="P44" s="238"/>
      <c r="Q44" s="238"/>
      <c r="R44" s="238"/>
      <c r="S44" s="238"/>
    </row>
    <row r="45" spans="1:19" ht="39.9" customHeight="1" x14ac:dyDescent="0.3">
      <c r="B45" s="284"/>
      <c r="C45" s="710" t="s">
        <v>675</v>
      </c>
      <c r="D45" s="711"/>
      <c r="E45" s="765"/>
      <c r="F45" s="765"/>
      <c r="G45" s="766"/>
      <c r="H45" s="272"/>
      <c r="I45" s="272"/>
      <c r="J45" s="272"/>
      <c r="K45" s="272"/>
      <c r="L45" s="272"/>
      <c r="M45" s="285"/>
      <c r="N45" s="264"/>
    </row>
    <row r="46" spans="1:19" ht="39.9" customHeight="1" thickBot="1" x14ac:dyDescent="0.35">
      <c r="B46" s="284"/>
      <c r="C46" s="748" t="s">
        <v>740</v>
      </c>
      <c r="D46" s="749"/>
      <c r="E46" s="763"/>
      <c r="F46" s="763"/>
      <c r="G46" s="764"/>
      <c r="H46" s="272"/>
      <c r="I46" s="272"/>
      <c r="J46" s="272"/>
      <c r="K46" s="272"/>
      <c r="L46" s="272"/>
      <c r="M46" s="285"/>
      <c r="N46" s="264"/>
    </row>
    <row r="47" spans="1:19" x14ac:dyDescent="0.3">
      <c r="B47" s="284"/>
      <c r="C47" s="255"/>
      <c r="D47" s="272"/>
      <c r="E47" s="272"/>
      <c r="F47" s="272"/>
      <c r="G47" s="272"/>
      <c r="H47" s="272"/>
      <c r="I47" s="272"/>
      <c r="J47" s="272"/>
      <c r="K47" s="272"/>
      <c r="L47" s="272"/>
      <c r="M47" s="285"/>
      <c r="N47" s="264"/>
    </row>
    <row r="48" spans="1:19" x14ac:dyDescent="0.3">
      <c r="B48" s="284"/>
      <c r="C48" s="255"/>
      <c r="D48" s="272"/>
      <c r="E48" s="272"/>
      <c r="F48" s="272"/>
      <c r="G48" s="272"/>
      <c r="H48" s="272"/>
      <c r="I48" s="272"/>
      <c r="J48" s="272"/>
      <c r="K48" s="272"/>
      <c r="L48" s="272"/>
      <c r="M48" s="285"/>
      <c r="N48" s="264"/>
    </row>
    <row r="49" spans="1:21" ht="15" customHeight="1" x14ac:dyDescent="0.3">
      <c r="B49" s="284"/>
      <c r="C49" s="743" t="s">
        <v>752</v>
      </c>
      <c r="D49" s="743"/>
      <c r="E49" s="274"/>
      <c r="F49" s="274"/>
      <c r="G49" s="274"/>
      <c r="H49" s="274"/>
      <c r="I49" s="274"/>
      <c r="J49" s="274"/>
      <c r="K49" s="274"/>
      <c r="L49" s="274"/>
      <c r="M49" s="290"/>
      <c r="N49" s="268"/>
      <c r="O49" s="239"/>
      <c r="P49" s="239"/>
      <c r="Q49" s="239"/>
      <c r="R49" s="239"/>
      <c r="S49" s="239"/>
    </row>
    <row r="50" spans="1:21" ht="15" thickBot="1" x14ac:dyDescent="0.35">
      <c r="B50" s="284"/>
      <c r="C50" s="252"/>
      <c r="D50" s="274"/>
      <c r="E50" s="274"/>
      <c r="F50" s="274"/>
      <c r="G50" s="274"/>
      <c r="H50" s="274"/>
      <c r="I50" s="274"/>
      <c r="J50" s="274"/>
      <c r="K50" s="274"/>
      <c r="L50" s="274"/>
      <c r="M50" s="290"/>
      <c r="N50" s="268"/>
      <c r="O50" s="239"/>
      <c r="P50" s="239"/>
      <c r="Q50" s="239"/>
      <c r="R50" s="239"/>
      <c r="S50" s="239"/>
    </row>
    <row r="51" spans="1:21" s="11" customFormat="1" ht="39.9" customHeight="1" x14ac:dyDescent="0.3">
      <c r="A51" s="263"/>
      <c r="B51" s="291"/>
      <c r="C51" s="744" t="s">
        <v>758</v>
      </c>
      <c r="D51" s="745"/>
      <c r="E51" s="716" t="s">
        <v>863</v>
      </c>
      <c r="F51" s="716"/>
      <c r="G51" s="717"/>
      <c r="H51" s="275"/>
      <c r="I51" s="275"/>
      <c r="J51" s="275"/>
      <c r="K51" s="275"/>
      <c r="L51" s="275"/>
      <c r="M51" s="292"/>
      <c r="N51" s="102"/>
      <c r="O51" s="263"/>
      <c r="P51" s="263"/>
      <c r="Q51" s="263"/>
      <c r="R51" s="263"/>
      <c r="S51" s="263"/>
    </row>
    <row r="52" spans="1:21" s="11" customFormat="1" ht="39.9" customHeight="1" thickBot="1" x14ac:dyDescent="0.35">
      <c r="A52" s="263"/>
      <c r="B52" s="291"/>
      <c r="C52" s="746" t="s">
        <v>676</v>
      </c>
      <c r="D52" s="747"/>
      <c r="E52" s="718" t="s">
        <v>11</v>
      </c>
      <c r="F52" s="718"/>
      <c r="G52" s="719"/>
      <c r="H52" s="275"/>
      <c r="I52" s="275"/>
      <c r="J52" s="275"/>
      <c r="K52" s="275"/>
      <c r="L52" s="275"/>
      <c r="M52" s="292"/>
      <c r="N52" s="102"/>
      <c r="O52" s="263"/>
      <c r="P52" s="263"/>
      <c r="Q52" s="263"/>
      <c r="R52" s="263"/>
      <c r="S52" s="263"/>
    </row>
    <row r="53" spans="1:21" s="11" customFormat="1" ht="39.9" customHeight="1" x14ac:dyDescent="0.3">
      <c r="A53" s="263"/>
      <c r="B53" s="291"/>
      <c r="C53" s="746" t="s">
        <v>759</v>
      </c>
      <c r="D53" s="747"/>
      <c r="E53" s="716" t="s">
        <v>863</v>
      </c>
      <c r="F53" s="716"/>
      <c r="G53" s="717"/>
      <c r="H53" s="275"/>
      <c r="I53" s="275"/>
      <c r="J53" s="275"/>
      <c r="K53" s="275"/>
      <c r="L53" s="275"/>
      <c r="M53" s="292"/>
      <c r="N53" s="102"/>
      <c r="O53" s="263"/>
      <c r="P53" s="263"/>
      <c r="Q53" s="263"/>
      <c r="R53" s="263"/>
      <c r="S53" s="263"/>
    </row>
    <row r="54" spans="1:21" s="11" customFormat="1" ht="39.9" customHeight="1" thickBot="1" x14ac:dyDescent="0.35">
      <c r="A54" s="263"/>
      <c r="B54" s="291"/>
      <c r="C54" s="748" t="s">
        <v>735</v>
      </c>
      <c r="D54" s="749"/>
      <c r="E54" s="720" t="s">
        <v>11</v>
      </c>
      <c r="F54" s="720"/>
      <c r="G54" s="721"/>
      <c r="H54" s="275"/>
      <c r="I54" s="275"/>
      <c r="J54" s="275"/>
      <c r="K54" s="275"/>
      <c r="L54" s="275"/>
      <c r="M54" s="292"/>
      <c r="N54" s="102"/>
      <c r="O54" s="263"/>
      <c r="P54" s="263"/>
      <c r="Q54" s="263"/>
      <c r="R54" s="263"/>
      <c r="S54" s="263"/>
    </row>
    <row r="55" spans="1:21" x14ac:dyDescent="0.3">
      <c r="B55" s="284"/>
      <c r="C55" s="276"/>
      <c r="D55" s="272"/>
      <c r="E55" s="272"/>
      <c r="F55" s="272"/>
      <c r="G55" s="272"/>
      <c r="H55" s="272"/>
      <c r="I55" s="272"/>
      <c r="J55" s="272"/>
      <c r="K55" s="272"/>
      <c r="L55" s="272"/>
      <c r="M55" s="285"/>
      <c r="N55" s="264"/>
    </row>
    <row r="56" spans="1:21" x14ac:dyDescent="0.3">
      <c r="B56" s="284"/>
      <c r="C56" s="272"/>
      <c r="D56" s="272"/>
      <c r="E56" s="272"/>
      <c r="F56" s="272"/>
      <c r="G56" s="272"/>
      <c r="H56" s="272"/>
      <c r="I56" s="272"/>
      <c r="J56" s="272"/>
      <c r="K56" s="272"/>
      <c r="L56" s="272"/>
      <c r="M56" s="285"/>
      <c r="N56" s="264"/>
    </row>
    <row r="57" spans="1:21" x14ac:dyDescent="0.3">
      <c r="B57" s="284"/>
      <c r="C57" s="253" t="s">
        <v>753</v>
      </c>
      <c r="D57" s="272"/>
      <c r="E57" s="272"/>
      <c r="F57" s="272"/>
      <c r="G57" s="272"/>
      <c r="H57" s="272"/>
      <c r="I57" s="272"/>
      <c r="J57" s="272"/>
      <c r="K57" s="272"/>
      <c r="L57" s="272"/>
      <c r="M57" s="285"/>
      <c r="N57" s="264"/>
    </row>
    <row r="58" spans="1:21" ht="15" thickBot="1" x14ac:dyDescent="0.35">
      <c r="B58" s="284"/>
      <c r="C58" s="272"/>
      <c r="D58" s="276"/>
      <c r="E58" s="272"/>
      <c r="F58" s="272"/>
      <c r="G58" s="272"/>
      <c r="H58" s="272"/>
      <c r="I58" s="272"/>
      <c r="J58" s="272"/>
      <c r="K58" s="272"/>
      <c r="L58" s="272"/>
      <c r="M58" s="285"/>
      <c r="N58" s="264"/>
    </row>
    <row r="59" spans="1:21" ht="50.1" customHeight="1" x14ac:dyDescent="0.3">
      <c r="B59" s="284"/>
      <c r="C59" s="744" t="s">
        <v>738</v>
      </c>
      <c r="D59" s="745"/>
      <c r="E59" s="754"/>
      <c r="F59" s="754"/>
      <c r="G59" s="755"/>
      <c r="H59" s="255"/>
      <c r="I59" s="255"/>
      <c r="J59" s="255"/>
      <c r="K59" s="276"/>
      <c r="L59" s="276"/>
      <c r="M59" s="286"/>
      <c r="N59" s="267"/>
      <c r="O59" s="233"/>
      <c r="P59" s="233"/>
      <c r="Q59" s="233"/>
      <c r="R59" s="233"/>
      <c r="S59" s="233"/>
      <c r="T59" s="232"/>
      <c r="U59" s="232"/>
    </row>
    <row r="60" spans="1:21" ht="50.1" customHeight="1" x14ac:dyDescent="0.3">
      <c r="B60" s="284"/>
      <c r="C60" s="746" t="s">
        <v>739</v>
      </c>
      <c r="D60" s="747"/>
      <c r="E60" s="750" t="s">
        <v>815</v>
      </c>
      <c r="F60" s="750"/>
      <c r="G60" s="751"/>
      <c r="H60" s="255"/>
      <c r="I60" s="255"/>
      <c r="J60" s="255"/>
      <c r="K60" s="276"/>
      <c r="L60" s="276"/>
      <c r="M60" s="286"/>
      <c r="N60" s="267"/>
      <c r="O60" s="233"/>
      <c r="P60" s="233"/>
      <c r="Q60" s="233"/>
      <c r="R60" s="233"/>
      <c r="S60" s="233"/>
      <c r="T60" s="232"/>
      <c r="U60" s="232"/>
    </row>
    <row r="61" spans="1:21" ht="50.1" customHeight="1" thickBot="1" x14ac:dyDescent="0.35">
      <c r="B61" s="284"/>
      <c r="C61" s="748" t="s">
        <v>712</v>
      </c>
      <c r="D61" s="749"/>
      <c r="E61" s="752" t="s">
        <v>815</v>
      </c>
      <c r="F61" s="752"/>
      <c r="G61" s="753"/>
      <c r="H61" s="255"/>
      <c r="I61" s="255"/>
      <c r="J61" s="255"/>
      <c r="K61" s="276"/>
      <c r="L61" s="276"/>
      <c r="M61" s="286"/>
      <c r="N61" s="267"/>
      <c r="O61" s="233"/>
      <c r="P61" s="233"/>
      <c r="Q61" s="233"/>
      <c r="R61" s="233"/>
      <c r="S61" s="233"/>
      <c r="T61" s="232"/>
      <c r="U61" s="232"/>
    </row>
    <row r="62" spans="1:21" customFormat="1" ht="15" customHeight="1" thickBot="1" x14ac:dyDescent="0.35">
      <c r="A62" s="6"/>
      <c r="B62" s="84"/>
      <c r="C62" s="85"/>
      <c r="D62" s="85"/>
      <c r="E62" s="85"/>
      <c r="F62" s="85"/>
      <c r="G62" s="85"/>
      <c r="H62" s="85"/>
      <c r="I62" s="85"/>
      <c r="J62" s="85"/>
      <c r="K62" s="85"/>
      <c r="L62" s="85"/>
      <c r="M62" s="87"/>
      <c r="N62" s="136"/>
    </row>
    <row r="63" spans="1:21" s="235" customFormat="1" ht="87.75" customHeight="1" x14ac:dyDescent="0.3">
      <c r="A63" s="238"/>
      <c r="B63" s="293"/>
      <c r="C63" s="306" t="s">
        <v>713</v>
      </c>
      <c r="D63" s="299" t="s">
        <v>707</v>
      </c>
      <c r="E63" s="299" t="s">
        <v>708</v>
      </c>
      <c r="F63" s="299" t="s">
        <v>709</v>
      </c>
      <c r="G63" s="299" t="s">
        <v>715</v>
      </c>
      <c r="H63" s="299" t="s">
        <v>681</v>
      </c>
      <c r="I63" s="299" t="s">
        <v>714</v>
      </c>
      <c r="J63" s="300" t="s">
        <v>678</v>
      </c>
      <c r="K63" s="274"/>
      <c r="L63" s="274"/>
      <c r="M63" s="290"/>
      <c r="N63" s="268"/>
      <c r="O63" s="239"/>
      <c r="P63" s="239"/>
      <c r="Q63" s="239"/>
      <c r="R63" s="239"/>
      <c r="S63" s="239"/>
      <c r="T63" s="234"/>
      <c r="U63" s="234"/>
    </row>
    <row r="64" spans="1:21" ht="30" customHeight="1" x14ac:dyDescent="0.3">
      <c r="B64" s="284"/>
      <c r="C64" s="301" t="s">
        <v>836</v>
      </c>
      <c r="D64" s="261"/>
      <c r="E64" s="261"/>
      <c r="F64" s="261"/>
      <c r="G64" s="261"/>
      <c r="H64" s="261"/>
      <c r="I64" s="261"/>
      <c r="J64" s="302"/>
      <c r="K64" s="276"/>
      <c r="L64" s="276"/>
      <c r="M64" s="286"/>
      <c r="N64" s="267"/>
      <c r="O64" s="233"/>
      <c r="P64" s="233"/>
      <c r="Q64" s="233"/>
      <c r="R64" s="233"/>
      <c r="S64" s="233"/>
      <c r="T64" s="232"/>
      <c r="U64" s="232"/>
    </row>
    <row r="65" spans="2:14" x14ac:dyDescent="0.3">
      <c r="B65" s="284"/>
      <c r="C65" s="272"/>
      <c r="D65" s="272"/>
      <c r="E65" s="272"/>
      <c r="F65" s="272"/>
      <c r="G65" s="272"/>
      <c r="H65" s="272"/>
      <c r="I65" s="272"/>
      <c r="J65" s="272"/>
      <c r="K65" s="272"/>
      <c r="L65" s="272"/>
      <c r="M65" s="285"/>
      <c r="N65" s="264"/>
    </row>
    <row r="66" spans="2:14" x14ac:dyDescent="0.3">
      <c r="B66" s="284"/>
      <c r="C66" s="253" t="s">
        <v>754</v>
      </c>
      <c r="D66" s="272"/>
      <c r="E66" s="272"/>
      <c r="F66" s="272"/>
      <c r="G66" s="272"/>
      <c r="H66" s="272"/>
      <c r="I66" s="272"/>
      <c r="J66" s="272"/>
      <c r="K66" s="272"/>
      <c r="L66" s="272"/>
      <c r="M66" s="285"/>
      <c r="N66" s="264"/>
    </row>
    <row r="67" spans="2:14" ht="15" thickBot="1" x14ac:dyDescent="0.35">
      <c r="B67" s="284"/>
      <c r="C67" s="253"/>
      <c r="D67" s="272"/>
      <c r="E67" s="272"/>
      <c r="F67" s="272"/>
      <c r="G67" s="272"/>
      <c r="H67" s="272"/>
      <c r="I67" s="272"/>
      <c r="J67" s="272"/>
      <c r="K67" s="272"/>
      <c r="L67" s="272"/>
      <c r="M67" s="285"/>
      <c r="N67" s="264"/>
    </row>
    <row r="68" spans="2:14" ht="60" customHeight="1" thickBot="1" x14ac:dyDescent="0.35">
      <c r="B68" s="284"/>
      <c r="C68" s="756" t="s">
        <v>687</v>
      </c>
      <c r="D68" s="757"/>
      <c r="E68" s="758"/>
      <c r="F68" s="759"/>
      <c r="G68" s="272"/>
      <c r="H68" s="272"/>
      <c r="I68" s="272"/>
      <c r="J68" s="272"/>
      <c r="K68" s="272"/>
      <c r="L68" s="272"/>
      <c r="M68" s="285"/>
      <c r="N68" s="264"/>
    </row>
    <row r="69" spans="2:14" ht="15" thickBot="1" x14ac:dyDescent="0.35">
      <c r="B69" s="284"/>
      <c r="C69" s="277"/>
      <c r="D69" s="277"/>
      <c r="E69" s="272"/>
      <c r="F69" s="272"/>
      <c r="G69" s="272"/>
      <c r="H69" s="272"/>
      <c r="I69" s="272"/>
      <c r="J69" s="272"/>
      <c r="K69" s="272"/>
      <c r="L69" s="272"/>
      <c r="M69" s="285"/>
      <c r="N69" s="264"/>
    </row>
    <row r="70" spans="2:14" ht="45" customHeight="1" x14ac:dyDescent="0.3">
      <c r="B70" s="284"/>
      <c r="C70" s="760" t="s">
        <v>716</v>
      </c>
      <c r="D70" s="761"/>
      <c r="E70" s="761" t="s">
        <v>718</v>
      </c>
      <c r="F70" s="762"/>
      <c r="G70" s="272"/>
      <c r="H70" s="272"/>
      <c r="I70" s="272"/>
      <c r="J70" s="272"/>
      <c r="K70" s="272"/>
      <c r="L70" s="272"/>
      <c r="M70" s="285"/>
      <c r="N70" s="264"/>
    </row>
    <row r="71" spans="2:14" ht="45" customHeight="1" x14ac:dyDescent="0.3">
      <c r="B71" s="284"/>
      <c r="C71" s="741" t="s">
        <v>974</v>
      </c>
      <c r="D71" s="742"/>
      <c r="E71" s="739"/>
      <c r="F71" s="740"/>
      <c r="G71" s="272"/>
      <c r="H71" s="272"/>
      <c r="I71" s="272"/>
      <c r="J71" s="272"/>
      <c r="K71" s="272"/>
      <c r="L71" s="272"/>
      <c r="M71" s="285"/>
      <c r="N71" s="264"/>
    </row>
    <row r="72" spans="2:14" ht="32.25" customHeight="1" thickBot="1" x14ac:dyDescent="0.35">
      <c r="B72" s="284"/>
      <c r="C72" s="736"/>
      <c r="D72" s="737"/>
      <c r="E72" s="737"/>
      <c r="F72" s="738"/>
      <c r="G72" s="272"/>
      <c r="H72" s="272"/>
      <c r="I72" s="272"/>
      <c r="J72" s="272"/>
      <c r="K72" s="272"/>
      <c r="L72" s="272"/>
      <c r="M72" s="285"/>
      <c r="N72" s="264"/>
    </row>
    <row r="73" spans="2:14" x14ac:dyDescent="0.3">
      <c r="B73" s="284"/>
      <c r="C73" s="278"/>
      <c r="D73" s="278"/>
      <c r="E73" s="278"/>
      <c r="F73" s="278"/>
      <c r="G73" s="278"/>
      <c r="H73" s="278"/>
      <c r="I73" s="278"/>
      <c r="J73" s="278"/>
      <c r="K73" s="278"/>
      <c r="L73" s="278"/>
      <c r="M73" s="294"/>
      <c r="N73" s="264"/>
    </row>
    <row r="74" spans="2:14" ht="15" thickBot="1" x14ac:dyDescent="0.35">
      <c r="B74" s="279"/>
      <c r="C74" s="295"/>
      <c r="D74" s="295"/>
      <c r="E74" s="295"/>
      <c r="F74" s="295"/>
      <c r="G74" s="295"/>
      <c r="H74" s="295"/>
      <c r="I74" s="295"/>
      <c r="J74" s="295"/>
      <c r="K74" s="295"/>
      <c r="L74" s="295"/>
      <c r="M74" s="296"/>
      <c r="N74" s="264"/>
    </row>
  </sheetData>
  <mergeCells count="43">
    <mergeCell ref="C52:D52"/>
    <mergeCell ref="C45:D45"/>
    <mergeCell ref="C46:D46"/>
    <mergeCell ref="E46:G46"/>
    <mergeCell ref="E45:G45"/>
    <mergeCell ref="C51:D51"/>
    <mergeCell ref="C68:D68"/>
    <mergeCell ref="E68:F68"/>
    <mergeCell ref="C70:D70"/>
    <mergeCell ref="E70:F70"/>
    <mergeCell ref="E53:G53"/>
    <mergeCell ref="E54:G54"/>
    <mergeCell ref="C72:D72"/>
    <mergeCell ref="E72:F72"/>
    <mergeCell ref="E71:F71"/>
    <mergeCell ref="C71:D71"/>
    <mergeCell ref="C43:D43"/>
    <mergeCell ref="C49:D49"/>
    <mergeCell ref="C59:D59"/>
    <mergeCell ref="C60:D60"/>
    <mergeCell ref="C61:D61"/>
    <mergeCell ref="E60:G60"/>
    <mergeCell ref="E61:G61"/>
    <mergeCell ref="E59:G59"/>
    <mergeCell ref="C53:D53"/>
    <mergeCell ref="C54:D54"/>
    <mergeCell ref="E51:G51"/>
    <mergeCell ref="E52:G52"/>
    <mergeCell ref="C3:G3"/>
    <mergeCell ref="C38:D38"/>
    <mergeCell ref="C39:D39"/>
    <mergeCell ref="C40:D40"/>
    <mergeCell ref="E38:G38"/>
    <mergeCell ref="E39:G39"/>
    <mergeCell ref="E40:G40"/>
    <mergeCell ref="F8:G8"/>
    <mergeCell ref="F9:G9"/>
    <mergeCell ref="F10:G10"/>
    <mergeCell ref="F11:G11"/>
    <mergeCell ref="C9:C11"/>
    <mergeCell ref="D9:D11"/>
    <mergeCell ref="E9:E11"/>
    <mergeCell ref="D15:G15"/>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344" r:id="rId4" name="Check Box 56">
              <controlPr defaultSize="0" autoFill="0" autoLine="0" autoPict="0">
                <anchor moveWithCells="1">
                  <from>
                    <xdr:col>3</xdr:col>
                    <xdr:colOff>0</xdr:colOff>
                    <xdr:row>19</xdr:row>
                    <xdr:rowOff>0</xdr:rowOff>
                  </from>
                  <to>
                    <xdr:col>3</xdr:col>
                    <xdr:colOff>518160</xdr:colOff>
                    <xdr:row>20</xdr:row>
                    <xdr:rowOff>30480</xdr:rowOff>
                  </to>
                </anchor>
              </controlPr>
            </control>
          </mc:Choice>
        </mc:AlternateContent>
        <mc:AlternateContent xmlns:mc="http://schemas.openxmlformats.org/markup-compatibility/2006">
          <mc:Choice Requires="x14">
            <control shapeId="12345" r:id="rId5" name="Check Box 57">
              <controlPr defaultSize="0" autoFill="0" autoLine="0" autoPict="0">
                <anchor moveWithCells="1">
                  <from>
                    <xdr:col>3</xdr:col>
                    <xdr:colOff>556260</xdr:colOff>
                    <xdr:row>19</xdr:row>
                    <xdr:rowOff>0</xdr:rowOff>
                  </from>
                  <to>
                    <xdr:col>3</xdr:col>
                    <xdr:colOff>1066800</xdr:colOff>
                    <xdr:row>20</xdr:row>
                    <xdr:rowOff>30480</xdr:rowOff>
                  </to>
                </anchor>
              </controlPr>
            </control>
          </mc:Choice>
        </mc:AlternateContent>
        <mc:AlternateContent xmlns:mc="http://schemas.openxmlformats.org/markup-compatibility/2006">
          <mc:Choice Requires="x14">
            <control shapeId="12346" r:id="rId6" name="Check Box 58">
              <controlPr defaultSize="0" autoFill="0" autoLine="0" autoPict="0">
                <anchor moveWithCells="1">
                  <from>
                    <xdr:col>3</xdr:col>
                    <xdr:colOff>0</xdr:colOff>
                    <xdr:row>20</xdr:row>
                    <xdr:rowOff>0</xdr:rowOff>
                  </from>
                  <to>
                    <xdr:col>3</xdr:col>
                    <xdr:colOff>518160</xdr:colOff>
                    <xdr:row>21</xdr:row>
                    <xdr:rowOff>30480</xdr:rowOff>
                  </to>
                </anchor>
              </controlPr>
            </control>
          </mc:Choice>
        </mc:AlternateContent>
        <mc:AlternateContent xmlns:mc="http://schemas.openxmlformats.org/markup-compatibility/2006">
          <mc:Choice Requires="x14">
            <control shapeId="12347" r:id="rId7" name="Check Box 59">
              <controlPr defaultSize="0" autoFill="0" autoLine="0" autoPict="0">
                <anchor moveWithCells="1">
                  <from>
                    <xdr:col>3</xdr:col>
                    <xdr:colOff>556260</xdr:colOff>
                    <xdr:row>20</xdr:row>
                    <xdr:rowOff>0</xdr:rowOff>
                  </from>
                  <to>
                    <xdr:col>3</xdr:col>
                    <xdr:colOff>1066800</xdr:colOff>
                    <xdr:row>21</xdr:row>
                    <xdr:rowOff>30480</xdr:rowOff>
                  </to>
                </anchor>
              </controlPr>
            </control>
          </mc:Choice>
        </mc:AlternateContent>
        <mc:AlternateContent xmlns:mc="http://schemas.openxmlformats.org/markup-compatibility/2006">
          <mc:Choice Requires="x14">
            <control shapeId="12348" r:id="rId8" name="Check Box 60">
              <controlPr defaultSize="0" autoFill="0" autoLine="0" autoPict="0">
                <anchor moveWithCells="1">
                  <from>
                    <xdr:col>3</xdr:col>
                    <xdr:colOff>0</xdr:colOff>
                    <xdr:row>21</xdr:row>
                    <xdr:rowOff>0</xdr:rowOff>
                  </from>
                  <to>
                    <xdr:col>3</xdr:col>
                    <xdr:colOff>518160</xdr:colOff>
                    <xdr:row>22</xdr:row>
                    <xdr:rowOff>30480</xdr:rowOff>
                  </to>
                </anchor>
              </controlPr>
            </control>
          </mc:Choice>
        </mc:AlternateContent>
        <mc:AlternateContent xmlns:mc="http://schemas.openxmlformats.org/markup-compatibility/2006">
          <mc:Choice Requires="x14">
            <control shapeId="12349" r:id="rId9" name="Check Box 61">
              <controlPr defaultSize="0" autoFill="0" autoLine="0" autoPict="0">
                <anchor moveWithCells="1">
                  <from>
                    <xdr:col>3</xdr:col>
                    <xdr:colOff>556260</xdr:colOff>
                    <xdr:row>21</xdr:row>
                    <xdr:rowOff>0</xdr:rowOff>
                  </from>
                  <to>
                    <xdr:col>3</xdr:col>
                    <xdr:colOff>1066800</xdr:colOff>
                    <xdr:row>22</xdr:row>
                    <xdr:rowOff>30480</xdr:rowOff>
                  </to>
                </anchor>
              </controlPr>
            </control>
          </mc:Choice>
        </mc:AlternateContent>
        <mc:AlternateContent xmlns:mc="http://schemas.openxmlformats.org/markup-compatibility/2006">
          <mc:Choice Requires="x14">
            <control shapeId="12350" r:id="rId10" name="Check Box 62">
              <controlPr defaultSize="0" autoFill="0" autoLine="0" autoPict="0">
                <anchor moveWithCells="1">
                  <from>
                    <xdr:col>3</xdr:col>
                    <xdr:colOff>0</xdr:colOff>
                    <xdr:row>22</xdr:row>
                    <xdr:rowOff>0</xdr:rowOff>
                  </from>
                  <to>
                    <xdr:col>3</xdr:col>
                    <xdr:colOff>518160</xdr:colOff>
                    <xdr:row>22</xdr:row>
                    <xdr:rowOff>220980</xdr:rowOff>
                  </to>
                </anchor>
              </controlPr>
            </control>
          </mc:Choice>
        </mc:AlternateContent>
        <mc:AlternateContent xmlns:mc="http://schemas.openxmlformats.org/markup-compatibility/2006">
          <mc:Choice Requires="x14">
            <control shapeId="12351" r:id="rId11" name="Check Box 63">
              <controlPr defaultSize="0" autoFill="0" autoLine="0" autoPict="0">
                <anchor moveWithCells="1">
                  <from>
                    <xdr:col>3</xdr:col>
                    <xdr:colOff>556260</xdr:colOff>
                    <xdr:row>22</xdr:row>
                    <xdr:rowOff>0</xdr:rowOff>
                  </from>
                  <to>
                    <xdr:col>3</xdr:col>
                    <xdr:colOff>1066800</xdr:colOff>
                    <xdr:row>22</xdr:row>
                    <xdr:rowOff>220980</xdr:rowOff>
                  </to>
                </anchor>
              </controlPr>
            </control>
          </mc:Choice>
        </mc:AlternateContent>
        <mc:AlternateContent xmlns:mc="http://schemas.openxmlformats.org/markup-compatibility/2006">
          <mc:Choice Requires="x14">
            <control shapeId="12352" r:id="rId12" name="Check Box 64">
              <controlPr defaultSize="0" autoFill="0" autoLine="0" autoPict="0">
                <anchor moveWithCells="1">
                  <from>
                    <xdr:col>4</xdr:col>
                    <xdr:colOff>0</xdr:colOff>
                    <xdr:row>18</xdr:row>
                    <xdr:rowOff>0</xdr:rowOff>
                  </from>
                  <to>
                    <xdr:col>4</xdr:col>
                    <xdr:colOff>518160</xdr:colOff>
                    <xdr:row>19</xdr:row>
                    <xdr:rowOff>30480</xdr:rowOff>
                  </to>
                </anchor>
              </controlPr>
            </control>
          </mc:Choice>
        </mc:AlternateContent>
        <mc:AlternateContent xmlns:mc="http://schemas.openxmlformats.org/markup-compatibility/2006">
          <mc:Choice Requires="x14">
            <control shapeId="12353" r:id="rId13" name="Check Box 65">
              <controlPr defaultSize="0" autoFill="0" autoLine="0" autoPict="0">
                <anchor moveWithCells="1">
                  <from>
                    <xdr:col>4</xdr:col>
                    <xdr:colOff>556260</xdr:colOff>
                    <xdr:row>18</xdr:row>
                    <xdr:rowOff>0</xdr:rowOff>
                  </from>
                  <to>
                    <xdr:col>4</xdr:col>
                    <xdr:colOff>1066800</xdr:colOff>
                    <xdr:row>19</xdr:row>
                    <xdr:rowOff>30480</xdr:rowOff>
                  </to>
                </anchor>
              </controlPr>
            </control>
          </mc:Choice>
        </mc:AlternateContent>
        <mc:AlternateContent xmlns:mc="http://schemas.openxmlformats.org/markup-compatibility/2006">
          <mc:Choice Requires="x14">
            <control shapeId="12354" r:id="rId14" name="Check Box 66">
              <controlPr defaultSize="0" autoFill="0" autoLine="0" autoPict="0">
                <anchor moveWithCells="1">
                  <from>
                    <xdr:col>4</xdr:col>
                    <xdr:colOff>0</xdr:colOff>
                    <xdr:row>19</xdr:row>
                    <xdr:rowOff>7620</xdr:rowOff>
                  </from>
                  <to>
                    <xdr:col>4</xdr:col>
                    <xdr:colOff>518160</xdr:colOff>
                    <xdr:row>20</xdr:row>
                    <xdr:rowOff>38100</xdr:rowOff>
                  </to>
                </anchor>
              </controlPr>
            </control>
          </mc:Choice>
        </mc:AlternateContent>
        <mc:AlternateContent xmlns:mc="http://schemas.openxmlformats.org/markup-compatibility/2006">
          <mc:Choice Requires="x14">
            <control shapeId="12355" r:id="rId15" name="Check Box 67">
              <controlPr defaultSize="0" autoFill="0" autoLine="0" autoPict="0">
                <anchor moveWithCells="1">
                  <from>
                    <xdr:col>4</xdr:col>
                    <xdr:colOff>556260</xdr:colOff>
                    <xdr:row>19</xdr:row>
                    <xdr:rowOff>7620</xdr:rowOff>
                  </from>
                  <to>
                    <xdr:col>4</xdr:col>
                    <xdr:colOff>1066800</xdr:colOff>
                    <xdr:row>20</xdr:row>
                    <xdr:rowOff>38100</xdr:rowOff>
                  </to>
                </anchor>
              </controlPr>
            </control>
          </mc:Choice>
        </mc:AlternateContent>
        <mc:AlternateContent xmlns:mc="http://schemas.openxmlformats.org/markup-compatibility/2006">
          <mc:Choice Requires="x14">
            <control shapeId="12362" r:id="rId16" name="Check Box 74">
              <controlPr defaultSize="0" autoFill="0" autoLine="0" autoPict="0">
                <anchor moveWithCells="1">
                  <from>
                    <xdr:col>3</xdr:col>
                    <xdr:colOff>0</xdr:colOff>
                    <xdr:row>23</xdr:row>
                    <xdr:rowOff>0</xdr:rowOff>
                  </from>
                  <to>
                    <xdr:col>3</xdr:col>
                    <xdr:colOff>518160</xdr:colOff>
                    <xdr:row>24</xdr:row>
                    <xdr:rowOff>30480</xdr:rowOff>
                  </to>
                </anchor>
              </controlPr>
            </control>
          </mc:Choice>
        </mc:AlternateContent>
        <mc:AlternateContent xmlns:mc="http://schemas.openxmlformats.org/markup-compatibility/2006">
          <mc:Choice Requires="x14">
            <control shapeId="12363" r:id="rId17" name="Check Box 75">
              <controlPr defaultSize="0" autoFill="0" autoLine="0" autoPict="0">
                <anchor moveWithCells="1">
                  <from>
                    <xdr:col>3</xdr:col>
                    <xdr:colOff>556260</xdr:colOff>
                    <xdr:row>23</xdr:row>
                    <xdr:rowOff>0</xdr:rowOff>
                  </from>
                  <to>
                    <xdr:col>3</xdr:col>
                    <xdr:colOff>1066800</xdr:colOff>
                    <xdr:row>24</xdr:row>
                    <xdr:rowOff>30480</xdr:rowOff>
                  </to>
                </anchor>
              </controlPr>
            </control>
          </mc:Choice>
        </mc:AlternateContent>
        <mc:AlternateContent xmlns:mc="http://schemas.openxmlformats.org/markup-compatibility/2006">
          <mc:Choice Requires="x14">
            <control shapeId="12364" r:id="rId18" name="Check Box 76">
              <controlPr defaultSize="0" autoFill="0" autoLine="0" autoPict="0">
                <anchor moveWithCells="1">
                  <from>
                    <xdr:col>3</xdr:col>
                    <xdr:colOff>0</xdr:colOff>
                    <xdr:row>24</xdr:row>
                    <xdr:rowOff>0</xdr:rowOff>
                  </from>
                  <to>
                    <xdr:col>3</xdr:col>
                    <xdr:colOff>518160</xdr:colOff>
                    <xdr:row>25</xdr:row>
                    <xdr:rowOff>30480</xdr:rowOff>
                  </to>
                </anchor>
              </controlPr>
            </control>
          </mc:Choice>
        </mc:AlternateContent>
        <mc:AlternateContent xmlns:mc="http://schemas.openxmlformats.org/markup-compatibility/2006">
          <mc:Choice Requires="x14">
            <control shapeId="12365" r:id="rId19" name="Check Box 77">
              <controlPr defaultSize="0" autoFill="0" autoLine="0" autoPict="0">
                <anchor moveWithCells="1">
                  <from>
                    <xdr:col>3</xdr:col>
                    <xdr:colOff>556260</xdr:colOff>
                    <xdr:row>24</xdr:row>
                    <xdr:rowOff>0</xdr:rowOff>
                  </from>
                  <to>
                    <xdr:col>3</xdr:col>
                    <xdr:colOff>1066800</xdr:colOff>
                    <xdr:row>25</xdr:row>
                    <xdr:rowOff>30480</xdr:rowOff>
                  </to>
                </anchor>
              </controlPr>
            </control>
          </mc:Choice>
        </mc:AlternateContent>
        <mc:AlternateContent xmlns:mc="http://schemas.openxmlformats.org/markup-compatibility/2006">
          <mc:Choice Requires="x14">
            <control shapeId="12366" r:id="rId20" name="Check Box 78">
              <controlPr defaultSize="0" autoFill="0" autoLine="0" autoPict="0">
                <anchor moveWithCells="1">
                  <from>
                    <xdr:col>3</xdr:col>
                    <xdr:colOff>0</xdr:colOff>
                    <xdr:row>25</xdr:row>
                    <xdr:rowOff>0</xdr:rowOff>
                  </from>
                  <to>
                    <xdr:col>3</xdr:col>
                    <xdr:colOff>518160</xdr:colOff>
                    <xdr:row>26</xdr:row>
                    <xdr:rowOff>30480</xdr:rowOff>
                  </to>
                </anchor>
              </controlPr>
            </control>
          </mc:Choice>
        </mc:AlternateContent>
        <mc:AlternateContent xmlns:mc="http://schemas.openxmlformats.org/markup-compatibility/2006">
          <mc:Choice Requires="x14">
            <control shapeId="12367" r:id="rId21" name="Check Box 79">
              <controlPr defaultSize="0" autoFill="0" autoLine="0" autoPict="0">
                <anchor moveWithCells="1">
                  <from>
                    <xdr:col>3</xdr:col>
                    <xdr:colOff>556260</xdr:colOff>
                    <xdr:row>25</xdr:row>
                    <xdr:rowOff>0</xdr:rowOff>
                  </from>
                  <to>
                    <xdr:col>3</xdr:col>
                    <xdr:colOff>1066800</xdr:colOff>
                    <xdr:row>26</xdr:row>
                    <xdr:rowOff>30480</xdr:rowOff>
                  </to>
                </anchor>
              </controlPr>
            </control>
          </mc:Choice>
        </mc:AlternateContent>
        <mc:AlternateContent xmlns:mc="http://schemas.openxmlformats.org/markup-compatibility/2006">
          <mc:Choice Requires="x14">
            <control shapeId="12368" r:id="rId22" name="Check Box 80">
              <controlPr defaultSize="0" autoFill="0" autoLine="0" autoPict="0">
                <anchor moveWithCells="1">
                  <from>
                    <xdr:col>3</xdr:col>
                    <xdr:colOff>0</xdr:colOff>
                    <xdr:row>26</xdr:row>
                    <xdr:rowOff>0</xdr:rowOff>
                  </from>
                  <to>
                    <xdr:col>3</xdr:col>
                    <xdr:colOff>518160</xdr:colOff>
                    <xdr:row>27</xdr:row>
                    <xdr:rowOff>30480</xdr:rowOff>
                  </to>
                </anchor>
              </controlPr>
            </control>
          </mc:Choice>
        </mc:AlternateContent>
        <mc:AlternateContent xmlns:mc="http://schemas.openxmlformats.org/markup-compatibility/2006">
          <mc:Choice Requires="x14">
            <control shapeId="12369" r:id="rId23" name="Check Box 81">
              <controlPr defaultSize="0" autoFill="0" autoLine="0" autoPict="0">
                <anchor moveWithCells="1">
                  <from>
                    <xdr:col>3</xdr:col>
                    <xdr:colOff>556260</xdr:colOff>
                    <xdr:row>26</xdr:row>
                    <xdr:rowOff>0</xdr:rowOff>
                  </from>
                  <to>
                    <xdr:col>3</xdr:col>
                    <xdr:colOff>1066800</xdr:colOff>
                    <xdr:row>27</xdr:row>
                    <xdr:rowOff>30480</xdr:rowOff>
                  </to>
                </anchor>
              </controlPr>
            </control>
          </mc:Choice>
        </mc:AlternateContent>
        <mc:AlternateContent xmlns:mc="http://schemas.openxmlformats.org/markup-compatibility/2006">
          <mc:Choice Requires="x14">
            <control shapeId="12370" r:id="rId24" name="Check Box 82">
              <controlPr defaultSize="0" autoFill="0" autoLine="0" autoPict="0">
                <anchor moveWithCells="1">
                  <from>
                    <xdr:col>3</xdr:col>
                    <xdr:colOff>0</xdr:colOff>
                    <xdr:row>27</xdr:row>
                    <xdr:rowOff>0</xdr:rowOff>
                  </from>
                  <to>
                    <xdr:col>3</xdr:col>
                    <xdr:colOff>518160</xdr:colOff>
                    <xdr:row>28</xdr:row>
                    <xdr:rowOff>30480</xdr:rowOff>
                  </to>
                </anchor>
              </controlPr>
            </control>
          </mc:Choice>
        </mc:AlternateContent>
        <mc:AlternateContent xmlns:mc="http://schemas.openxmlformats.org/markup-compatibility/2006">
          <mc:Choice Requires="x14">
            <control shapeId="12371" r:id="rId25" name="Check Box 83">
              <controlPr defaultSize="0" autoFill="0" autoLine="0" autoPict="0">
                <anchor moveWithCells="1">
                  <from>
                    <xdr:col>3</xdr:col>
                    <xdr:colOff>556260</xdr:colOff>
                    <xdr:row>27</xdr:row>
                    <xdr:rowOff>0</xdr:rowOff>
                  </from>
                  <to>
                    <xdr:col>3</xdr:col>
                    <xdr:colOff>1066800</xdr:colOff>
                    <xdr:row>28</xdr:row>
                    <xdr:rowOff>30480</xdr:rowOff>
                  </to>
                </anchor>
              </controlPr>
            </control>
          </mc:Choice>
        </mc:AlternateContent>
        <mc:AlternateContent xmlns:mc="http://schemas.openxmlformats.org/markup-compatibility/2006">
          <mc:Choice Requires="x14">
            <control shapeId="12372" r:id="rId26" name="Check Box 84">
              <controlPr defaultSize="0" autoFill="0" autoLine="0" autoPict="0">
                <anchor moveWithCells="1">
                  <from>
                    <xdr:col>3</xdr:col>
                    <xdr:colOff>0</xdr:colOff>
                    <xdr:row>28</xdr:row>
                    <xdr:rowOff>0</xdr:rowOff>
                  </from>
                  <to>
                    <xdr:col>3</xdr:col>
                    <xdr:colOff>518160</xdr:colOff>
                    <xdr:row>29</xdr:row>
                    <xdr:rowOff>30480</xdr:rowOff>
                  </to>
                </anchor>
              </controlPr>
            </control>
          </mc:Choice>
        </mc:AlternateContent>
        <mc:AlternateContent xmlns:mc="http://schemas.openxmlformats.org/markup-compatibility/2006">
          <mc:Choice Requires="x14">
            <control shapeId="12373" r:id="rId27" name="Check Box 85">
              <controlPr defaultSize="0" autoFill="0" autoLine="0" autoPict="0">
                <anchor moveWithCells="1">
                  <from>
                    <xdr:col>3</xdr:col>
                    <xdr:colOff>556260</xdr:colOff>
                    <xdr:row>28</xdr:row>
                    <xdr:rowOff>0</xdr:rowOff>
                  </from>
                  <to>
                    <xdr:col>3</xdr:col>
                    <xdr:colOff>1066800</xdr:colOff>
                    <xdr:row>29</xdr:row>
                    <xdr:rowOff>30480</xdr:rowOff>
                  </to>
                </anchor>
              </controlPr>
            </control>
          </mc:Choice>
        </mc:AlternateContent>
        <mc:AlternateContent xmlns:mc="http://schemas.openxmlformats.org/markup-compatibility/2006">
          <mc:Choice Requires="x14">
            <control shapeId="12374" r:id="rId28" name="Check Box 86">
              <controlPr defaultSize="0" autoFill="0" autoLine="0" autoPict="0">
                <anchor moveWithCells="1">
                  <from>
                    <xdr:col>3</xdr:col>
                    <xdr:colOff>0</xdr:colOff>
                    <xdr:row>29</xdr:row>
                    <xdr:rowOff>0</xdr:rowOff>
                  </from>
                  <to>
                    <xdr:col>3</xdr:col>
                    <xdr:colOff>518160</xdr:colOff>
                    <xdr:row>29</xdr:row>
                    <xdr:rowOff>220980</xdr:rowOff>
                  </to>
                </anchor>
              </controlPr>
            </control>
          </mc:Choice>
        </mc:AlternateContent>
        <mc:AlternateContent xmlns:mc="http://schemas.openxmlformats.org/markup-compatibility/2006">
          <mc:Choice Requires="x14">
            <control shapeId="12375" r:id="rId29" name="Check Box 87">
              <controlPr defaultSize="0" autoFill="0" autoLine="0" autoPict="0">
                <anchor moveWithCells="1">
                  <from>
                    <xdr:col>3</xdr:col>
                    <xdr:colOff>556260</xdr:colOff>
                    <xdr:row>29</xdr:row>
                    <xdr:rowOff>0</xdr:rowOff>
                  </from>
                  <to>
                    <xdr:col>3</xdr:col>
                    <xdr:colOff>1066800</xdr:colOff>
                    <xdr:row>29</xdr:row>
                    <xdr:rowOff>220980</xdr:rowOff>
                  </to>
                </anchor>
              </controlPr>
            </control>
          </mc:Choice>
        </mc:AlternateContent>
        <mc:AlternateContent xmlns:mc="http://schemas.openxmlformats.org/markup-compatibility/2006">
          <mc:Choice Requires="x14">
            <control shapeId="12376" r:id="rId30" name="Check Box 88">
              <controlPr defaultSize="0" autoFill="0" autoLine="0" autoPict="0">
                <anchor moveWithCells="1">
                  <from>
                    <xdr:col>3</xdr:col>
                    <xdr:colOff>0</xdr:colOff>
                    <xdr:row>30</xdr:row>
                    <xdr:rowOff>0</xdr:rowOff>
                  </from>
                  <to>
                    <xdr:col>3</xdr:col>
                    <xdr:colOff>518160</xdr:colOff>
                    <xdr:row>31</xdr:row>
                    <xdr:rowOff>30480</xdr:rowOff>
                  </to>
                </anchor>
              </controlPr>
            </control>
          </mc:Choice>
        </mc:AlternateContent>
        <mc:AlternateContent xmlns:mc="http://schemas.openxmlformats.org/markup-compatibility/2006">
          <mc:Choice Requires="x14">
            <control shapeId="12377" r:id="rId31" name="Check Box 89">
              <controlPr defaultSize="0" autoFill="0" autoLine="0" autoPict="0">
                <anchor moveWithCells="1">
                  <from>
                    <xdr:col>3</xdr:col>
                    <xdr:colOff>556260</xdr:colOff>
                    <xdr:row>30</xdr:row>
                    <xdr:rowOff>0</xdr:rowOff>
                  </from>
                  <to>
                    <xdr:col>3</xdr:col>
                    <xdr:colOff>1066800</xdr:colOff>
                    <xdr:row>31</xdr:row>
                    <xdr:rowOff>30480</xdr:rowOff>
                  </to>
                </anchor>
              </controlPr>
            </control>
          </mc:Choice>
        </mc:AlternateContent>
        <mc:AlternateContent xmlns:mc="http://schemas.openxmlformats.org/markup-compatibility/2006">
          <mc:Choice Requires="x14">
            <control shapeId="12378" r:id="rId32" name="Check Box 90">
              <controlPr defaultSize="0" autoFill="0" autoLine="0" autoPict="0">
                <anchor moveWithCells="1">
                  <from>
                    <xdr:col>3</xdr:col>
                    <xdr:colOff>0</xdr:colOff>
                    <xdr:row>31</xdr:row>
                    <xdr:rowOff>0</xdr:rowOff>
                  </from>
                  <to>
                    <xdr:col>3</xdr:col>
                    <xdr:colOff>518160</xdr:colOff>
                    <xdr:row>32</xdr:row>
                    <xdr:rowOff>30480</xdr:rowOff>
                  </to>
                </anchor>
              </controlPr>
            </control>
          </mc:Choice>
        </mc:AlternateContent>
        <mc:AlternateContent xmlns:mc="http://schemas.openxmlformats.org/markup-compatibility/2006">
          <mc:Choice Requires="x14">
            <control shapeId="12379" r:id="rId33" name="Check Box 91">
              <controlPr defaultSize="0" autoFill="0" autoLine="0" autoPict="0">
                <anchor moveWithCells="1">
                  <from>
                    <xdr:col>3</xdr:col>
                    <xdr:colOff>556260</xdr:colOff>
                    <xdr:row>31</xdr:row>
                    <xdr:rowOff>0</xdr:rowOff>
                  </from>
                  <to>
                    <xdr:col>3</xdr:col>
                    <xdr:colOff>1066800</xdr:colOff>
                    <xdr:row>32</xdr:row>
                    <xdr:rowOff>30480</xdr:rowOff>
                  </to>
                </anchor>
              </controlPr>
            </control>
          </mc:Choice>
        </mc:AlternateContent>
        <mc:AlternateContent xmlns:mc="http://schemas.openxmlformats.org/markup-compatibility/2006">
          <mc:Choice Requires="x14">
            <control shapeId="12380" r:id="rId34" name="Check Box 92">
              <controlPr defaultSize="0" autoFill="0" autoLine="0" autoPict="0">
                <anchor moveWithCells="1">
                  <from>
                    <xdr:col>3</xdr:col>
                    <xdr:colOff>0</xdr:colOff>
                    <xdr:row>32</xdr:row>
                    <xdr:rowOff>0</xdr:rowOff>
                  </from>
                  <to>
                    <xdr:col>3</xdr:col>
                    <xdr:colOff>518160</xdr:colOff>
                    <xdr:row>33</xdr:row>
                    <xdr:rowOff>30480</xdr:rowOff>
                  </to>
                </anchor>
              </controlPr>
            </control>
          </mc:Choice>
        </mc:AlternateContent>
        <mc:AlternateContent xmlns:mc="http://schemas.openxmlformats.org/markup-compatibility/2006">
          <mc:Choice Requires="x14">
            <control shapeId="12381" r:id="rId35" name="Check Box 93">
              <controlPr defaultSize="0" autoFill="0" autoLine="0" autoPict="0">
                <anchor moveWithCells="1">
                  <from>
                    <xdr:col>3</xdr:col>
                    <xdr:colOff>556260</xdr:colOff>
                    <xdr:row>32</xdr:row>
                    <xdr:rowOff>0</xdr:rowOff>
                  </from>
                  <to>
                    <xdr:col>3</xdr:col>
                    <xdr:colOff>1066800</xdr:colOff>
                    <xdr:row>33</xdr:row>
                    <xdr:rowOff>30480</xdr:rowOff>
                  </to>
                </anchor>
              </controlPr>
            </control>
          </mc:Choice>
        </mc:AlternateContent>
        <mc:AlternateContent xmlns:mc="http://schemas.openxmlformats.org/markup-compatibility/2006">
          <mc:Choice Requires="x14">
            <control shapeId="12382" r:id="rId36" name="Check Box 94">
              <controlPr defaultSize="0" autoFill="0" autoLine="0" autoPict="0">
                <anchor moveWithCells="1">
                  <from>
                    <xdr:col>4</xdr:col>
                    <xdr:colOff>0</xdr:colOff>
                    <xdr:row>32</xdr:row>
                    <xdr:rowOff>0</xdr:rowOff>
                  </from>
                  <to>
                    <xdr:col>4</xdr:col>
                    <xdr:colOff>518160</xdr:colOff>
                    <xdr:row>33</xdr:row>
                    <xdr:rowOff>30480</xdr:rowOff>
                  </to>
                </anchor>
              </controlPr>
            </control>
          </mc:Choice>
        </mc:AlternateContent>
        <mc:AlternateContent xmlns:mc="http://schemas.openxmlformats.org/markup-compatibility/2006">
          <mc:Choice Requires="x14">
            <control shapeId="12383" r:id="rId37" name="Check Box 95">
              <controlPr defaultSize="0" autoFill="0" autoLine="0" autoPict="0">
                <anchor moveWithCells="1">
                  <from>
                    <xdr:col>4</xdr:col>
                    <xdr:colOff>556260</xdr:colOff>
                    <xdr:row>32</xdr:row>
                    <xdr:rowOff>0</xdr:rowOff>
                  </from>
                  <to>
                    <xdr:col>4</xdr:col>
                    <xdr:colOff>1066800</xdr:colOff>
                    <xdr:row>33</xdr:row>
                    <xdr:rowOff>30480</xdr:rowOff>
                  </to>
                </anchor>
              </controlPr>
            </control>
          </mc:Choice>
        </mc:AlternateContent>
        <mc:AlternateContent xmlns:mc="http://schemas.openxmlformats.org/markup-compatibility/2006">
          <mc:Choice Requires="x14">
            <control shapeId="12384" r:id="rId38" name="Check Box 96">
              <controlPr defaultSize="0" autoFill="0" autoLine="0" autoPict="0">
                <anchor moveWithCells="1">
                  <from>
                    <xdr:col>4</xdr:col>
                    <xdr:colOff>0</xdr:colOff>
                    <xdr:row>31</xdr:row>
                    <xdr:rowOff>0</xdr:rowOff>
                  </from>
                  <to>
                    <xdr:col>4</xdr:col>
                    <xdr:colOff>518160</xdr:colOff>
                    <xdr:row>32</xdr:row>
                    <xdr:rowOff>30480</xdr:rowOff>
                  </to>
                </anchor>
              </controlPr>
            </control>
          </mc:Choice>
        </mc:AlternateContent>
        <mc:AlternateContent xmlns:mc="http://schemas.openxmlformats.org/markup-compatibility/2006">
          <mc:Choice Requires="x14">
            <control shapeId="12385" r:id="rId39" name="Check Box 97">
              <controlPr defaultSize="0" autoFill="0" autoLine="0" autoPict="0">
                <anchor moveWithCells="1">
                  <from>
                    <xdr:col>4</xdr:col>
                    <xdr:colOff>556260</xdr:colOff>
                    <xdr:row>31</xdr:row>
                    <xdr:rowOff>0</xdr:rowOff>
                  </from>
                  <to>
                    <xdr:col>4</xdr:col>
                    <xdr:colOff>1066800</xdr:colOff>
                    <xdr:row>32</xdr:row>
                    <xdr:rowOff>30480</xdr:rowOff>
                  </to>
                </anchor>
              </controlPr>
            </control>
          </mc:Choice>
        </mc:AlternateContent>
        <mc:AlternateContent xmlns:mc="http://schemas.openxmlformats.org/markup-compatibility/2006">
          <mc:Choice Requires="x14">
            <control shapeId="12386" r:id="rId40" name="Check Box 98">
              <controlPr defaultSize="0" autoFill="0" autoLine="0" autoPict="0">
                <anchor moveWithCells="1">
                  <from>
                    <xdr:col>4</xdr:col>
                    <xdr:colOff>0</xdr:colOff>
                    <xdr:row>30</xdr:row>
                    <xdr:rowOff>0</xdr:rowOff>
                  </from>
                  <to>
                    <xdr:col>4</xdr:col>
                    <xdr:colOff>518160</xdr:colOff>
                    <xdr:row>31</xdr:row>
                    <xdr:rowOff>30480</xdr:rowOff>
                  </to>
                </anchor>
              </controlPr>
            </control>
          </mc:Choice>
        </mc:AlternateContent>
        <mc:AlternateContent xmlns:mc="http://schemas.openxmlformats.org/markup-compatibility/2006">
          <mc:Choice Requires="x14">
            <control shapeId="12387" r:id="rId41" name="Check Box 99">
              <controlPr defaultSize="0" autoFill="0" autoLine="0" autoPict="0">
                <anchor moveWithCells="1">
                  <from>
                    <xdr:col>4</xdr:col>
                    <xdr:colOff>556260</xdr:colOff>
                    <xdr:row>30</xdr:row>
                    <xdr:rowOff>0</xdr:rowOff>
                  </from>
                  <to>
                    <xdr:col>4</xdr:col>
                    <xdr:colOff>1066800</xdr:colOff>
                    <xdr:row>31</xdr:row>
                    <xdr:rowOff>30480</xdr:rowOff>
                  </to>
                </anchor>
              </controlPr>
            </control>
          </mc:Choice>
        </mc:AlternateContent>
        <mc:AlternateContent xmlns:mc="http://schemas.openxmlformats.org/markup-compatibility/2006">
          <mc:Choice Requires="x14">
            <control shapeId="12388" r:id="rId42" name="Check Box 100">
              <controlPr defaultSize="0" autoFill="0" autoLine="0" autoPict="0">
                <anchor moveWithCells="1">
                  <from>
                    <xdr:col>4</xdr:col>
                    <xdr:colOff>0</xdr:colOff>
                    <xdr:row>29</xdr:row>
                    <xdr:rowOff>0</xdr:rowOff>
                  </from>
                  <to>
                    <xdr:col>4</xdr:col>
                    <xdr:colOff>518160</xdr:colOff>
                    <xdr:row>29</xdr:row>
                    <xdr:rowOff>220980</xdr:rowOff>
                  </to>
                </anchor>
              </controlPr>
            </control>
          </mc:Choice>
        </mc:AlternateContent>
        <mc:AlternateContent xmlns:mc="http://schemas.openxmlformats.org/markup-compatibility/2006">
          <mc:Choice Requires="x14">
            <control shapeId="12389" r:id="rId43" name="Check Box 101">
              <controlPr defaultSize="0" autoFill="0" autoLine="0" autoPict="0">
                <anchor moveWithCells="1">
                  <from>
                    <xdr:col>4</xdr:col>
                    <xdr:colOff>556260</xdr:colOff>
                    <xdr:row>29</xdr:row>
                    <xdr:rowOff>0</xdr:rowOff>
                  </from>
                  <to>
                    <xdr:col>4</xdr:col>
                    <xdr:colOff>1066800</xdr:colOff>
                    <xdr:row>29</xdr:row>
                    <xdr:rowOff>220980</xdr:rowOff>
                  </to>
                </anchor>
              </controlPr>
            </control>
          </mc:Choice>
        </mc:AlternateContent>
        <mc:AlternateContent xmlns:mc="http://schemas.openxmlformats.org/markup-compatibility/2006">
          <mc:Choice Requires="x14">
            <control shapeId="12390" r:id="rId44" name="Check Box 102">
              <controlPr defaultSize="0" autoFill="0" autoLine="0" autoPict="0">
                <anchor moveWithCells="1">
                  <from>
                    <xdr:col>4</xdr:col>
                    <xdr:colOff>0</xdr:colOff>
                    <xdr:row>28</xdr:row>
                    <xdr:rowOff>0</xdr:rowOff>
                  </from>
                  <to>
                    <xdr:col>4</xdr:col>
                    <xdr:colOff>518160</xdr:colOff>
                    <xdr:row>29</xdr:row>
                    <xdr:rowOff>30480</xdr:rowOff>
                  </to>
                </anchor>
              </controlPr>
            </control>
          </mc:Choice>
        </mc:AlternateContent>
        <mc:AlternateContent xmlns:mc="http://schemas.openxmlformats.org/markup-compatibility/2006">
          <mc:Choice Requires="x14">
            <control shapeId="12391" r:id="rId45" name="Check Box 103">
              <controlPr defaultSize="0" autoFill="0" autoLine="0" autoPict="0">
                <anchor moveWithCells="1">
                  <from>
                    <xdr:col>4</xdr:col>
                    <xdr:colOff>556260</xdr:colOff>
                    <xdr:row>28</xdr:row>
                    <xdr:rowOff>0</xdr:rowOff>
                  </from>
                  <to>
                    <xdr:col>4</xdr:col>
                    <xdr:colOff>1066800</xdr:colOff>
                    <xdr:row>29</xdr:row>
                    <xdr:rowOff>30480</xdr:rowOff>
                  </to>
                </anchor>
              </controlPr>
            </control>
          </mc:Choice>
        </mc:AlternateContent>
        <mc:AlternateContent xmlns:mc="http://schemas.openxmlformats.org/markup-compatibility/2006">
          <mc:Choice Requires="x14">
            <control shapeId="12392" r:id="rId46" name="Check Box 104">
              <controlPr defaultSize="0" autoFill="0" autoLine="0" autoPict="0">
                <anchor moveWithCells="1">
                  <from>
                    <xdr:col>4</xdr:col>
                    <xdr:colOff>0</xdr:colOff>
                    <xdr:row>27</xdr:row>
                    <xdr:rowOff>0</xdr:rowOff>
                  </from>
                  <to>
                    <xdr:col>4</xdr:col>
                    <xdr:colOff>518160</xdr:colOff>
                    <xdr:row>28</xdr:row>
                    <xdr:rowOff>30480</xdr:rowOff>
                  </to>
                </anchor>
              </controlPr>
            </control>
          </mc:Choice>
        </mc:AlternateContent>
        <mc:AlternateContent xmlns:mc="http://schemas.openxmlformats.org/markup-compatibility/2006">
          <mc:Choice Requires="x14">
            <control shapeId="12393" r:id="rId47" name="Check Box 105">
              <controlPr defaultSize="0" autoFill="0" autoLine="0" autoPict="0">
                <anchor moveWithCells="1">
                  <from>
                    <xdr:col>4</xdr:col>
                    <xdr:colOff>556260</xdr:colOff>
                    <xdr:row>27</xdr:row>
                    <xdr:rowOff>0</xdr:rowOff>
                  </from>
                  <to>
                    <xdr:col>4</xdr:col>
                    <xdr:colOff>1066800</xdr:colOff>
                    <xdr:row>28</xdr:row>
                    <xdr:rowOff>30480</xdr:rowOff>
                  </to>
                </anchor>
              </controlPr>
            </control>
          </mc:Choice>
        </mc:AlternateContent>
        <mc:AlternateContent xmlns:mc="http://schemas.openxmlformats.org/markup-compatibility/2006">
          <mc:Choice Requires="x14">
            <control shapeId="12394" r:id="rId48" name="Check Box 106">
              <controlPr defaultSize="0" autoFill="0" autoLine="0" autoPict="0">
                <anchor moveWithCells="1">
                  <from>
                    <xdr:col>4</xdr:col>
                    <xdr:colOff>0</xdr:colOff>
                    <xdr:row>26</xdr:row>
                    <xdr:rowOff>0</xdr:rowOff>
                  </from>
                  <to>
                    <xdr:col>4</xdr:col>
                    <xdr:colOff>518160</xdr:colOff>
                    <xdr:row>27</xdr:row>
                    <xdr:rowOff>30480</xdr:rowOff>
                  </to>
                </anchor>
              </controlPr>
            </control>
          </mc:Choice>
        </mc:AlternateContent>
        <mc:AlternateContent xmlns:mc="http://schemas.openxmlformats.org/markup-compatibility/2006">
          <mc:Choice Requires="x14">
            <control shapeId="12395" r:id="rId49" name="Check Box 107">
              <controlPr defaultSize="0" autoFill="0" autoLine="0" autoPict="0">
                <anchor moveWithCells="1">
                  <from>
                    <xdr:col>4</xdr:col>
                    <xdr:colOff>556260</xdr:colOff>
                    <xdr:row>26</xdr:row>
                    <xdr:rowOff>0</xdr:rowOff>
                  </from>
                  <to>
                    <xdr:col>4</xdr:col>
                    <xdr:colOff>1066800</xdr:colOff>
                    <xdr:row>27</xdr:row>
                    <xdr:rowOff>30480</xdr:rowOff>
                  </to>
                </anchor>
              </controlPr>
            </control>
          </mc:Choice>
        </mc:AlternateContent>
        <mc:AlternateContent xmlns:mc="http://schemas.openxmlformats.org/markup-compatibility/2006">
          <mc:Choice Requires="x14">
            <control shapeId="12396" r:id="rId50" name="Check Box 108">
              <controlPr defaultSize="0" autoFill="0" autoLine="0" autoPict="0">
                <anchor moveWithCells="1">
                  <from>
                    <xdr:col>4</xdr:col>
                    <xdr:colOff>0</xdr:colOff>
                    <xdr:row>25</xdr:row>
                    <xdr:rowOff>0</xdr:rowOff>
                  </from>
                  <to>
                    <xdr:col>4</xdr:col>
                    <xdr:colOff>518160</xdr:colOff>
                    <xdr:row>26</xdr:row>
                    <xdr:rowOff>30480</xdr:rowOff>
                  </to>
                </anchor>
              </controlPr>
            </control>
          </mc:Choice>
        </mc:AlternateContent>
        <mc:AlternateContent xmlns:mc="http://schemas.openxmlformats.org/markup-compatibility/2006">
          <mc:Choice Requires="x14">
            <control shapeId="12397" r:id="rId51" name="Check Box 109">
              <controlPr defaultSize="0" autoFill="0" autoLine="0" autoPict="0">
                <anchor moveWithCells="1">
                  <from>
                    <xdr:col>4</xdr:col>
                    <xdr:colOff>556260</xdr:colOff>
                    <xdr:row>25</xdr:row>
                    <xdr:rowOff>0</xdr:rowOff>
                  </from>
                  <to>
                    <xdr:col>4</xdr:col>
                    <xdr:colOff>1066800</xdr:colOff>
                    <xdr:row>26</xdr:row>
                    <xdr:rowOff>30480</xdr:rowOff>
                  </to>
                </anchor>
              </controlPr>
            </control>
          </mc:Choice>
        </mc:AlternateContent>
        <mc:AlternateContent xmlns:mc="http://schemas.openxmlformats.org/markup-compatibility/2006">
          <mc:Choice Requires="x14">
            <control shapeId="12398" r:id="rId52" name="Check Box 110">
              <controlPr defaultSize="0" autoFill="0" autoLine="0" autoPict="0">
                <anchor moveWithCells="1">
                  <from>
                    <xdr:col>4</xdr:col>
                    <xdr:colOff>0</xdr:colOff>
                    <xdr:row>24</xdr:row>
                    <xdr:rowOff>0</xdr:rowOff>
                  </from>
                  <to>
                    <xdr:col>4</xdr:col>
                    <xdr:colOff>518160</xdr:colOff>
                    <xdr:row>25</xdr:row>
                    <xdr:rowOff>30480</xdr:rowOff>
                  </to>
                </anchor>
              </controlPr>
            </control>
          </mc:Choice>
        </mc:AlternateContent>
        <mc:AlternateContent xmlns:mc="http://schemas.openxmlformats.org/markup-compatibility/2006">
          <mc:Choice Requires="x14">
            <control shapeId="12399" r:id="rId53" name="Check Box 111">
              <controlPr defaultSize="0" autoFill="0" autoLine="0" autoPict="0">
                <anchor moveWithCells="1">
                  <from>
                    <xdr:col>4</xdr:col>
                    <xdr:colOff>556260</xdr:colOff>
                    <xdr:row>24</xdr:row>
                    <xdr:rowOff>0</xdr:rowOff>
                  </from>
                  <to>
                    <xdr:col>4</xdr:col>
                    <xdr:colOff>1066800</xdr:colOff>
                    <xdr:row>25</xdr:row>
                    <xdr:rowOff>30480</xdr:rowOff>
                  </to>
                </anchor>
              </controlPr>
            </control>
          </mc:Choice>
        </mc:AlternateContent>
        <mc:AlternateContent xmlns:mc="http://schemas.openxmlformats.org/markup-compatibility/2006">
          <mc:Choice Requires="x14">
            <control shapeId="12400" r:id="rId54" name="Check Box 112">
              <controlPr defaultSize="0" autoFill="0" autoLine="0" autoPict="0">
                <anchor moveWithCells="1">
                  <from>
                    <xdr:col>4</xdr:col>
                    <xdr:colOff>0</xdr:colOff>
                    <xdr:row>23</xdr:row>
                    <xdr:rowOff>0</xdr:rowOff>
                  </from>
                  <to>
                    <xdr:col>4</xdr:col>
                    <xdr:colOff>518160</xdr:colOff>
                    <xdr:row>24</xdr:row>
                    <xdr:rowOff>30480</xdr:rowOff>
                  </to>
                </anchor>
              </controlPr>
            </control>
          </mc:Choice>
        </mc:AlternateContent>
        <mc:AlternateContent xmlns:mc="http://schemas.openxmlformats.org/markup-compatibility/2006">
          <mc:Choice Requires="x14">
            <control shapeId="12401" r:id="rId55" name="Check Box 113">
              <controlPr defaultSize="0" autoFill="0" autoLine="0" autoPict="0">
                <anchor moveWithCells="1">
                  <from>
                    <xdr:col>4</xdr:col>
                    <xdr:colOff>556260</xdr:colOff>
                    <xdr:row>23</xdr:row>
                    <xdr:rowOff>0</xdr:rowOff>
                  </from>
                  <to>
                    <xdr:col>4</xdr:col>
                    <xdr:colOff>1066800</xdr:colOff>
                    <xdr:row>24</xdr:row>
                    <xdr:rowOff>30480</xdr:rowOff>
                  </to>
                </anchor>
              </controlPr>
            </control>
          </mc:Choice>
        </mc:AlternateContent>
        <mc:AlternateContent xmlns:mc="http://schemas.openxmlformats.org/markup-compatibility/2006">
          <mc:Choice Requires="x14">
            <control shapeId="12402" r:id="rId56" name="Check Box 114">
              <controlPr defaultSize="0" autoFill="0" autoLine="0" autoPict="0">
                <anchor moveWithCells="1">
                  <from>
                    <xdr:col>4</xdr:col>
                    <xdr:colOff>0</xdr:colOff>
                    <xdr:row>22</xdr:row>
                    <xdr:rowOff>0</xdr:rowOff>
                  </from>
                  <to>
                    <xdr:col>4</xdr:col>
                    <xdr:colOff>518160</xdr:colOff>
                    <xdr:row>22</xdr:row>
                    <xdr:rowOff>220980</xdr:rowOff>
                  </to>
                </anchor>
              </controlPr>
            </control>
          </mc:Choice>
        </mc:AlternateContent>
        <mc:AlternateContent xmlns:mc="http://schemas.openxmlformats.org/markup-compatibility/2006">
          <mc:Choice Requires="x14">
            <control shapeId="12403" r:id="rId57" name="Check Box 115">
              <controlPr defaultSize="0" autoFill="0" autoLine="0" autoPict="0">
                <anchor moveWithCells="1">
                  <from>
                    <xdr:col>4</xdr:col>
                    <xdr:colOff>556260</xdr:colOff>
                    <xdr:row>22</xdr:row>
                    <xdr:rowOff>0</xdr:rowOff>
                  </from>
                  <to>
                    <xdr:col>4</xdr:col>
                    <xdr:colOff>1066800</xdr:colOff>
                    <xdr:row>22</xdr:row>
                    <xdr:rowOff>220980</xdr:rowOff>
                  </to>
                </anchor>
              </controlPr>
            </control>
          </mc:Choice>
        </mc:AlternateContent>
        <mc:AlternateContent xmlns:mc="http://schemas.openxmlformats.org/markup-compatibility/2006">
          <mc:Choice Requires="x14">
            <control shapeId="12404" r:id="rId58" name="Check Box 116">
              <controlPr defaultSize="0" autoFill="0" autoLine="0" autoPict="0">
                <anchor moveWithCells="1">
                  <from>
                    <xdr:col>4</xdr:col>
                    <xdr:colOff>0</xdr:colOff>
                    <xdr:row>20</xdr:row>
                    <xdr:rowOff>0</xdr:rowOff>
                  </from>
                  <to>
                    <xdr:col>4</xdr:col>
                    <xdr:colOff>518160</xdr:colOff>
                    <xdr:row>21</xdr:row>
                    <xdr:rowOff>30480</xdr:rowOff>
                  </to>
                </anchor>
              </controlPr>
            </control>
          </mc:Choice>
        </mc:AlternateContent>
        <mc:AlternateContent xmlns:mc="http://schemas.openxmlformats.org/markup-compatibility/2006">
          <mc:Choice Requires="x14">
            <control shapeId="12405" r:id="rId59" name="Check Box 117">
              <controlPr defaultSize="0" autoFill="0" autoLine="0" autoPict="0">
                <anchor moveWithCells="1">
                  <from>
                    <xdr:col>4</xdr:col>
                    <xdr:colOff>556260</xdr:colOff>
                    <xdr:row>20</xdr:row>
                    <xdr:rowOff>0</xdr:rowOff>
                  </from>
                  <to>
                    <xdr:col>4</xdr:col>
                    <xdr:colOff>1066800</xdr:colOff>
                    <xdr:row>21</xdr:row>
                    <xdr:rowOff>30480</xdr:rowOff>
                  </to>
                </anchor>
              </controlPr>
            </control>
          </mc:Choice>
        </mc:AlternateContent>
        <mc:AlternateContent xmlns:mc="http://schemas.openxmlformats.org/markup-compatibility/2006">
          <mc:Choice Requires="x14">
            <control shapeId="12406" r:id="rId60" name="Check Box 118">
              <controlPr defaultSize="0" autoFill="0" autoLine="0" autoPict="0">
                <anchor moveWithCells="1">
                  <from>
                    <xdr:col>4</xdr:col>
                    <xdr:colOff>0</xdr:colOff>
                    <xdr:row>21</xdr:row>
                    <xdr:rowOff>0</xdr:rowOff>
                  </from>
                  <to>
                    <xdr:col>4</xdr:col>
                    <xdr:colOff>518160</xdr:colOff>
                    <xdr:row>22</xdr:row>
                    <xdr:rowOff>30480</xdr:rowOff>
                  </to>
                </anchor>
              </controlPr>
            </control>
          </mc:Choice>
        </mc:AlternateContent>
        <mc:AlternateContent xmlns:mc="http://schemas.openxmlformats.org/markup-compatibility/2006">
          <mc:Choice Requires="x14">
            <control shapeId="12407" r:id="rId61" name="Check Box 119">
              <controlPr defaultSize="0" autoFill="0" autoLine="0" autoPict="0">
                <anchor moveWithCells="1">
                  <from>
                    <xdr:col>4</xdr:col>
                    <xdr:colOff>556260</xdr:colOff>
                    <xdr:row>21</xdr:row>
                    <xdr:rowOff>0</xdr:rowOff>
                  </from>
                  <to>
                    <xdr:col>4</xdr:col>
                    <xdr:colOff>1066800</xdr:colOff>
                    <xdr:row>22</xdr:row>
                    <xdr:rowOff>30480</xdr:rowOff>
                  </to>
                </anchor>
              </controlPr>
            </control>
          </mc:Choice>
        </mc:AlternateContent>
        <mc:AlternateContent xmlns:mc="http://schemas.openxmlformats.org/markup-compatibility/2006">
          <mc:Choice Requires="x14">
            <control shapeId="12410" r:id="rId62" name="Check Box 122">
              <controlPr defaultSize="0" autoFill="0" autoLine="0" autoPict="0">
                <anchor moveWithCells="1">
                  <from>
                    <xdr:col>3</xdr:col>
                    <xdr:colOff>0</xdr:colOff>
                    <xdr:row>18</xdr:row>
                    <xdr:rowOff>0</xdr:rowOff>
                  </from>
                  <to>
                    <xdr:col>3</xdr:col>
                    <xdr:colOff>518160</xdr:colOff>
                    <xdr:row>19</xdr:row>
                    <xdr:rowOff>30480</xdr:rowOff>
                  </to>
                </anchor>
              </controlPr>
            </control>
          </mc:Choice>
        </mc:AlternateContent>
        <mc:AlternateContent xmlns:mc="http://schemas.openxmlformats.org/markup-compatibility/2006">
          <mc:Choice Requires="x14">
            <control shapeId="12411" r:id="rId63" name="Check Box 123">
              <controlPr defaultSize="0" autoFill="0" autoLine="0" autoPict="0">
                <anchor moveWithCells="1">
                  <from>
                    <xdr:col>3</xdr:col>
                    <xdr:colOff>556260</xdr:colOff>
                    <xdr:row>18</xdr:row>
                    <xdr:rowOff>0</xdr:rowOff>
                  </from>
                  <to>
                    <xdr:col>3</xdr:col>
                    <xdr:colOff>1066800</xdr:colOff>
                    <xdr:row>19</xdr:row>
                    <xdr:rowOff>30480</xdr:rowOff>
                  </to>
                </anchor>
              </controlPr>
            </control>
          </mc:Choice>
        </mc:AlternateContent>
        <mc:AlternateContent xmlns:mc="http://schemas.openxmlformats.org/markup-compatibility/2006">
          <mc:Choice Requires="x14">
            <control shapeId="12436" r:id="rId64" name="Check Box 148">
              <controlPr defaultSize="0" autoFill="0" autoLine="0" autoPict="0">
                <anchor moveWithCells="1">
                  <from>
                    <xdr:col>4</xdr:col>
                    <xdr:colOff>0</xdr:colOff>
                    <xdr:row>44</xdr:row>
                    <xdr:rowOff>0</xdr:rowOff>
                  </from>
                  <to>
                    <xdr:col>4</xdr:col>
                    <xdr:colOff>518160</xdr:colOff>
                    <xdr:row>45</xdr:row>
                    <xdr:rowOff>0</xdr:rowOff>
                  </to>
                </anchor>
              </controlPr>
            </control>
          </mc:Choice>
        </mc:AlternateContent>
        <mc:AlternateContent xmlns:mc="http://schemas.openxmlformats.org/markup-compatibility/2006">
          <mc:Choice Requires="x14">
            <control shapeId="12437" r:id="rId65" name="Check Box 149">
              <controlPr defaultSize="0" autoFill="0" autoLine="0" autoPict="0">
                <anchor moveWithCells="1">
                  <from>
                    <xdr:col>4</xdr:col>
                    <xdr:colOff>556260</xdr:colOff>
                    <xdr:row>44</xdr:row>
                    <xdr:rowOff>0</xdr:rowOff>
                  </from>
                  <to>
                    <xdr:col>4</xdr:col>
                    <xdr:colOff>1066800</xdr:colOff>
                    <xdr:row>45</xdr:row>
                    <xdr:rowOff>0</xdr:rowOff>
                  </to>
                </anchor>
              </controlPr>
            </control>
          </mc:Choice>
        </mc:AlternateContent>
        <mc:AlternateContent xmlns:mc="http://schemas.openxmlformats.org/markup-compatibility/2006">
          <mc:Choice Requires="x14">
            <control shapeId="12441" r:id="rId66" name="Check Box 153">
              <controlPr defaultSize="0" autoFill="0" autoLine="0" autoPict="0">
                <anchor moveWithCells="1" sizeWithCells="1">
                  <from>
                    <xdr:col>4</xdr:col>
                    <xdr:colOff>38100</xdr:colOff>
                    <xdr:row>58</xdr:row>
                    <xdr:rowOff>160020</xdr:rowOff>
                  </from>
                  <to>
                    <xdr:col>4</xdr:col>
                    <xdr:colOff>670560</xdr:colOff>
                    <xdr:row>58</xdr:row>
                    <xdr:rowOff>495300</xdr:rowOff>
                  </to>
                </anchor>
              </controlPr>
            </control>
          </mc:Choice>
        </mc:AlternateContent>
        <mc:AlternateContent xmlns:mc="http://schemas.openxmlformats.org/markup-compatibility/2006">
          <mc:Choice Requires="x14">
            <control shapeId="12442" r:id="rId67" name="Check Box 154">
              <controlPr defaultSize="0" autoFill="0" autoLine="0" autoPict="0">
                <anchor moveWithCells="1" sizeWithCells="1">
                  <from>
                    <xdr:col>4</xdr:col>
                    <xdr:colOff>716280</xdr:colOff>
                    <xdr:row>58</xdr:row>
                    <xdr:rowOff>160020</xdr:rowOff>
                  </from>
                  <to>
                    <xdr:col>4</xdr:col>
                    <xdr:colOff>1333500</xdr:colOff>
                    <xdr:row>58</xdr:row>
                    <xdr:rowOff>495300</xdr:rowOff>
                  </to>
                </anchor>
              </controlPr>
            </control>
          </mc:Choice>
        </mc:AlternateContent>
        <mc:AlternateContent xmlns:mc="http://schemas.openxmlformats.org/markup-compatibility/2006">
          <mc:Choice Requires="x14">
            <control shapeId="12443" r:id="rId68" name="Check Box 155">
              <controlPr defaultSize="0" autoFill="0" autoLine="0" autoPict="0">
                <anchor moveWithCells="1" sizeWithCells="1">
                  <from>
                    <xdr:col>4</xdr:col>
                    <xdr:colOff>1325880</xdr:colOff>
                    <xdr:row>58</xdr:row>
                    <xdr:rowOff>160020</xdr:rowOff>
                  </from>
                  <to>
                    <xdr:col>4</xdr:col>
                    <xdr:colOff>2293620</xdr:colOff>
                    <xdr:row>58</xdr:row>
                    <xdr:rowOff>495300</xdr:rowOff>
                  </to>
                </anchor>
              </controlPr>
            </control>
          </mc:Choice>
        </mc:AlternateContent>
        <mc:AlternateContent xmlns:mc="http://schemas.openxmlformats.org/markup-compatibility/2006">
          <mc:Choice Requires="x14">
            <control shapeId="12452" r:id="rId69" name="Check Box 164">
              <controlPr defaultSize="0" autoFill="0" autoLine="0" autoPict="0">
                <anchor moveWithCells="1">
                  <from>
                    <xdr:col>4</xdr:col>
                    <xdr:colOff>0</xdr:colOff>
                    <xdr:row>67</xdr:row>
                    <xdr:rowOff>0</xdr:rowOff>
                  </from>
                  <to>
                    <xdr:col>4</xdr:col>
                    <xdr:colOff>518160</xdr:colOff>
                    <xdr:row>68</xdr:row>
                    <xdr:rowOff>0</xdr:rowOff>
                  </to>
                </anchor>
              </controlPr>
            </control>
          </mc:Choice>
        </mc:AlternateContent>
        <mc:AlternateContent xmlns:mc="http://schemas.openxmlformats.org/markup-compatibility/2006">
          <mc:Choice Requires="x14">
            <control shapeId="12453" r:id="rId70" name="Check Box 165">
              <controlPr defaultSize="0" autoFill="0" autoLine="0" autoPict="0">
                <anchor moveWithCells="1">
                  <from>
                    <xdr:col>4</xdr:col>
                    <xdr:colOff>556260</xdr:colOff>
                    <xdr:row>67</xdr:row>
                    <xdr:rowOff>0</xdr:rowOff>
                  </from>
                  <to>
                    <xdr:col>4</xdr:col>
                    <xdr:colOff>1066800</xdr:colOff>
                    <xdr:row>68</xdr:row>
                    <xdr:rowOff>0</xdr:rowOff>
                  </to>
                </anchor>
              </controlPr>
            </control>
          </mc:Choice>
        </mc:AlternateContent>
        <mc:AlternateContent xmlns:mc="http://schemas.openxmlformats.org/markup-compatibility/2006">
          <mc:Choice Requires="x14">
            <control shapeId="12454" r:id="rId71" name="Check Box 166">
              <controlPr defaultSize="0" autoFill="0" autoLine="0" autoPict="0">
                <anchor moveWithCells="1">
                  <from>
                    <xdr:col>4</xdr:col>
                    <xdr:colOff>1059180</xdr:colOff>
                    <xdr:row>67</xdr:row>
                    <xdr:rowOff>0</xdr:rowOff>
                  </from>
                  <to>
                    <xdr:col>4</xdr:col>
                    <xdr:colOff>1859280</xdr:colOff>
                    <xdr:row>68</xdr:row>
                    <xdr:rowOff>0</xdr:rowOff>
                  </to>
                </anchor>
              </controlPr>
            </control>
          </mc:Choice>
        </mc:AlternateContent>
        <mc:AlternateContent xmlns:mc="http://schemas.openxmlformats.org/markup-compatibility/2006">
          <mc:Choice Requires="x14">
            <control shapeId="12459" r:id="rId72" name="Check Box 171">
              <controlPr defaultSize="0" autoFill="0" autoLine="0" autoPict="0">
                <anchor moveWithCells="1">
                  <from>
                    <xdr:col>3</xdr:col>
                    <xdr:colOff>68580</xdr:colOff>
                    <xdr:row>14</xdr:row>
                    <xdr:rowOff>335280</xdr:rowOff>
                  </from>
                  <to>
                    <xdr:col>6</xdr:col>
                    <xdr:colOff>601980</xdr:colOff>
                    <xdr:row>14</xdr:row>
                    <xdr:rowOff>571500</xdr:rowOff>
                  </to>
                </anchor>
              </controlPr>
            </control>
          </mc:Choice>
        </mc:AlternateContent>
        <mc:AlternateContent xmlns:mc="http://schemas.openxmlformats.org/markup-compatibility/2006">
          <mc:Choice Requires="x14">
            <control shapeId="12460" r:id="rId73" name="Check Box 172">
              <controlPr defaultSize="0" autoFill="0" autoLine="0" autoPict="0">
                <anchor moveWithCells="1">
                  <from>
                    <xdr:col>3</xdr:col>
                    <xdr:colOff>68580</xdr:colOff>
                    <xdr:row>14</xdr:row>
                    <xdr:rowOff>45720</xdr:rowOff>
                  </from>
                  <to>
                    <xdr:col>5</xdr:col>
                    <xdr:colOff>2240280</xdr:colOff>
                    <xdr:row>14</xdr:row>
                    <xdr:rowOff>327660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I41"/>
  <sheetViews>
    <sheetView topLeftCell="C1" zoomScaleNormal="100" workbookViewId="0">
      <selection activeCell="E27" sqref="E27:H27"/>
    </sheetView>
  </sheetViews>
  <sheetFormatPr defaultColWidth="9.109375" defaultRowHeight="13.8" x14ac:dyDescent="0.3"/>
  <cols>
    <col min="1" max="2" width="1.88671875" style="236" customWidth="1"/>
    <col min="3" max="3" width="50" style="236" customWidth="1"/>
    <col min="4" max="4" width="29.44140625" style="236" customWidth="1"/>
    <col min="5" max="5" width="19.44140625" style="236" customWidth="1"/>
    <col min="6" max="6" width="21.109375" style="236" customWidth="1"/>
    <col min="7" max="7" width="26.33203125" style="236" customWidth="1"/>
    <col min="8" max="8" width="57.44140625" style="236" bestFit="1" customWidth="1"/>
    <col min="9" max="10" width="1.88671875" style="236" customWidth="1"/>
    <col min="11" max="16384" width="9.109375" style="236"/>
  </cols>
  <sheetData>
    <row r="1" spans="2:9" ht="14.4" thickBot="1" x14ac:dyDescent="0.35"/>
    <row r="2" spans="2:9" ht="14.4" thickBot="1" x14ac:dyDescent="0.35">
      <c r="B2" s="315"/>
      <c r="C2" s="316"/>
      <c r="D2" s="316"/>
      <c r="E2" s="316"/>
      <c r="F2" s="316"/>
      <c r="G2" s="316"/>
      <c r="H2" s="316"/>
      <c r="I2" s="317"/>
    </row>
    <row r="3" spans="2:9" ht="21" thickBot="1" x14ac:dyDescent="0.35">
      <c r="B3" s="287"/>
      <c r="C3" s="770" t="s">
        <v>760</v>
      </c>
      <c r="D3" s="771"/>
      <c r="E3" s="771"/>
      <c r="F3" s="771"/>
      <c r="G3" s="771"/>
      <c r="H3" s="772"/>
      <c r="I3" s="318"/>
    </row>
    <row r="4" spans="2:9" x14ac:dyDescent="0.3">
      <c r="B4" s="287"/>
      <c r="C4" s="314"/>
      <c r="D4" s="314"/>
      <c r="E4" s="314"/>
      <c r="F4" s="314"/>
      <c r="G4" s="314"/>
      <c r="H4" s="314"/>
      <c r="I4" s="318"/>
    </row>
    <row r="5" spans="2:9" x14ac:dyDescent="0.3">
      <c r="B5" s="287"/>
      <c r="C5" s="314"/>
      <c r="D5" s="314"/>
      <c r="E5" s="314"/>
      <c r="F5" s="314"/>
      <c r="G5" s="314"/>
      <c r="H5" s="314"/>
      <c r="I5" s="318"/>
    </row>
    <row r="6" spans="2:9" x14ac:dyDescent="0.3">
      <c r="B6" s="287"/>
      <c r="C6" s="319" t="s">
        <v>761</v>
      </c>
      <c r="D6" s="314"/>
      <c r="E6" s="314"/>
      <c r="F6" s="314"/>
      <c r="G6" s="314"/>
      <c r="H6" s="314"/>
      <c r="I6" s="318"/>
    </row>
    <row r="7" spans="2:9" ht="14.4" thickBot="1" x14ac:dyDescent="0.35">
      <c r="B7" s="287"/>
      <c r="C7" s="314"/>
      <c r="D7" s="314"/>
      <c r="E7" s="314"/>
      <c r="F7" s="314"/>
      <c r="G7" s="314"/>
      <c r="H7" s="314"/>
      <c r="I7" s="318"/>
    </row>
    <row r="8" spans="2:9" ht="45" customHeight="1" x14ac:dyDescent="0.3">
      <c r="B8" s="287"/>
      <c r="C8" s="744" t="s">
        <v>734</v>
      </c>
      <c r="D8" s="745"/>
      <c r="E8" s="716" t="s">
        <v>1220</v>
      </c>
      <c r="F8" s="716"/>
      <c r="G8" s="716"/>
      <c r="H8" s="717"/>
      <c r="I8" s="318"/>
    </row>
    <row r="9" spans="2:9" ht="45" customHeight="1" thickBot="1" x14ac:dyDescent="0.35">
      <c r="B9" s="287"/>
      <c r="C9" s="748" t="s">
        <v>728</v>
      </c>
      <c r="D9" s="749"/>
      <c r="E9" s="720" t="s">
        <v>1239</v>
      </c>
      <c r="F9" s="720"/>
      <c r="G9" s="720"/>
      <c r="H9" s="721"/>
      <c r="I9" s="318"/>
    </row>
    <row r="10" spans="2:9" ht="15" customHeight="1" thickBot="1" x14ac:dyDescent="0.35">
      <c r="B10" s="287"/>
      <c r="C10" s="773"/>
      <c r="D10" s="773"/>
      <c r="E10" s="774"/>
      <c r="F10" s="774"/>
      <c r="G10" s="774"/>
      <c r="H10" s="774"/>
      <c r="I10" s="318"/>
    </row>
    <row r="11" spans="2:9" ht="30" customHeight="1" x14ac:dyDescent="0.3">
      <c r="B11" s="287"/>
      <c r="C11" s="767" t="s">
        <v>721</v>
      </c>
      <c r="D11" s="768"/>
      <c r="E11" s="768"/>
      <c r="F11" s="768"/>
      <c r="G11" s="768"/>
      <c r="H11" s="769"/>
      <c r="I11" s="318"/>
    </row>
    <row r="12" spans="2:9" x14ac:dyDescent="0.3">
      <c r="B12" s="287"/>
      <c r="C12" s="395" t="s">
        <v>723</v>
      </c>
      <c r="D12" s="396" t="s">
        <v>724</v>
      </c>
      <c r="E12" s="396" t="s">
        <v>242</v>
      </c>
      <c r="F12" s="396" t="s">
        <v>240</v>
      </c>
      <c r="G12" s="396" t="s">
        <v>683</v>
      </c>
      <c r="H12" s="397" t="s">
        <v>684</v>
      </c>
      <c r="I12" s="318"/>
    </row>
    <row r="13" spans="2:9" ht="281.25" customHeight="1" x14ac:dyDescent="0.3">
      <c r="B13" s="287"/>
      <c r="C13" s="571" t="s">
        <v>1227</v>
      </c>
      <c r="D13" s="510" t="s">
        <v>1221</v>
      </c>
      <c r="E13" s="510" t="s">
        <v>1238</v>
      </c>
      <c r="F13" s="510" t="s">
        <v>1222</v>
      </c>
      <c r="G13" s="510" t="s">
        <v>1223</v>
      </c>
      <c r="H13" s="376" t="s">
        <v>1258</v>
      </c>
      <c r="I13" s="318"/>
    </row>
    <row r="14" spans="2:9" ht="250.5" customHeight="1" x14ac:dyDescent="0.3">
      <c r="B14" s="287"/>
      <c r="C14" s="571" t="s">
        <v>1226</v>
      </c>
      <c r="D14" s="510" t="s">
        <v>1225</v>
      </c>
      <c r="E14" s="510" t="s">
        <v>1224</v>
      </c>
      <c r="F14" s="510" t="s">
        <v>1222</v>
      </c>
      <c r="G14" s="510" t="s">
        <v>1228</v>
      </c>
      <c r="H14" s="572" t="s">
        <v>1256</v>
      </c>
      <c r="I14" s="318"/>
    </row>
    <row r="15" spans="2:9" ht="264" customHeight="1" x14ac:dyDescent="0.3">
      <c r="B15" s="287"/>
      <c r="C15" s="571" t="s">
        <v>1232</v>
      </c>
      <c r="D15" s="510" t="s">
        <v>1230</v>
      </c>
      <c r="E15" s="510" t="s">
        <v>1229</v>
      </c>
      <c r="F15" s="510" t="s">
        <v>1222</v>
      </c>
      <c r="G15" s="510" t="s">
        <v>1231</v>
      </c>
      <c r="H15" s="572" t="s">
        <v>1257</v>
      </c>
      <c r="I15" s="318"/>
    </row>
    <row r="16" spans="2:9" ht="97.2" thickBot="1" x14ac:dyDescent="0.35">
      <c r="B16" s="287"/>
      <c r="C16" s="573" t="s">
        <v>1237</v>
      </c>
      <c r="D16" s="511" t="s">
        <v>1235</v>
      </c>
      <c r="E16" s="511" t="s">
        <v>1233</v>
      </c>
      <c r="F16" s="511" t="s">
        <v>1234</v>
      </c>
      <c r="G16" s="511" t="s">
        <v>1236</v>
      </c>
      <c r="H16" s="574" t="s">
        <v>1259</v>
      </c>
      <c r="I16" s="318"/>
    </row>
    <row r="17" spans="2:9" ht="19.5" customHeight="1" x14ac:dyDescent="0.3">
      <c r="B17" s="287"/>
      <c r="C17" s="314"/>
      <c r="D17" s="314"/>
      <c r="E17" s="314"/>
      <c r="F17" s="314"/>
      <c r="G17" s="314"/>
      <c r="H17" s="314"/>
      <c r="I17" s="318"/>
    </row>
    <row r="18" spans="2:9" s="242" customFormat="1" ht="19.5" customHeight="1" x14ac:dyDescent="0.3">
      <c r="B18" s="287"/>
      <c r="C18" s="319" t="s">
        <v>763</v>
      </c>
      <c r="D18" s="314"/>
      <c r="E18" s="314"/>
      <c r="F18" s="314"/>
      <c r="G18" s="314"/>
      <c r="H18" s="314"/>
      <c r="I18" s="318"/>
    </row>
    <row r="19" spans="2:9" s="242" customFormat="1" ht="19.5" customHeight="1" thickBot="1" x14ac:dyDescent="0.35">
      <c r="B19" s="287"/>
      <c r="C19" s="319"/>
      <c r="D19" s="314"/>
      <c r="E19" s="314"/>
      <c r="F19" s="314"/>
      <c r="G19" s="314"/>
      <c r="H19" s="314"/>
      <c r="I19" s="318"/>
    </row>
    <row r="20" spans="2:9" s="242" customFormat="1" ht="30" customHeight="1" x14ac:dyDescent="0.3">
      <c r="B20" s="287"/>
      <c r="C20" s="790" t="s">
        <v>727</v>
      </c>
      <c r="D20" s="791"/>
      <c r="E20" s="791"/>
      <c r="F20" s="791"/>
      <c r="G20" s="791"/>
      <c r="H20" s="792"/>
      <c r="I20" s="318"/>
    </row>
    <row r="21" spans="2:9" ht="30" customHeight="1" x14ac:dyDescent="0.3">
      <c r="B21" s="287"/>
      <c r="C21" s="789" t="s">
        <v>729</v>
      </c>
      <c r="D21" s="787"/>
      <c r="E21" s="787" t="s">
        <v>684</v>
      </c>
      <c r="F21" s="787"/>
      <c r="G21" s="787"/>
      <c r="H21" s="788"/>
      <c r="I21" s="318"/>
    </row>
    <row r="22" spans="2:9" ht="54.75" customHeight="1" thickBot="1" x14ac:dyDescent="0.35">
      <c r="B22" s="287"/>
      <c r="C22" s="793" t="s">
        <v>1249</v>
      </c>
      <c r="D22" s="794"/>
      <c r="E22" s="795"/>
      <c r="F22" s="796"/>
      <c r="G22" s="796"/>
      <c r="H22" s="797"/>
      <c r="I22" s="318"/>
    </row>
    <row r="23" spans="2:9" x14ac:dyDescent="0.3">
      <c r="B23" s="287"/>
      <c r="C23" s="314"/>
      <c r="D23" s="314"/>
      <c r="E23" s="314"/>
      <c r="F23" s="314"/>
      <c r="G23" s="314"/>
      <c r="H23" s="314"/>
      <c r="I23" s="318"/>
    </row>
    <row r="24" spans="2:9" x14ac:dyDescent="0.3">
      <c r="B24" s="287"/>
      <c r="C24" s="314"/>
      <c r="D24" s="314"/>
      <c r="E24" s="314"/>
      <c r="F24" s="314"/>
      <c r="G24" s="314"/>
      <c r="H24" s="314"/>
      <c r="I24" s="318"/>
    </row>
    <row r="25" spans="2:9" x14ac:dyDescent="0.3">
      <c r="B25" s="287"/>
      <c r="C25" s="319" t="s">
        <v>762</v>
      </c>
      <c r="D25" s="319"/>
      <c r="E25" s="314"/>
      <c r="F25" s="314"/>
      <c r="G25" s="314"/>
      <c r="H25" s="314"/>
      <c r="I25" s="318"/>
    </row>
    <row r="26" spans="2:9" ht="14.4" thickBot="1" x14ac:dyDescent="0.35">
      <c r="B26" s="287"/>
      <c r="C26" s="320"/>
      <c r="D26" s="314"/>
      <c r="E26" s="314"/>
      <c r="F26" s="314"/>
      <c r="G26" s="314"/>
      <c r="H26" s="314"/>
      <c r="I26" s="318"/>
    </row>
    <row r="27" spans="2:9" ht="138.75" customHeight="1" x14ac:dyDescent="0.3">
      <c r="B27" s="287"/>
      <c r="C27" s="744" t="s">
        <v>765</v>
      </c>
      <c r="D27" s="745"/>
      <c r="E27" s="777" t="s">
        <v>864</v>
      </c>
      <c r="F27" s="778"/>
      <c r="G27" s="778"/>
      <c r="H27" s="779"/>
      <c r="I27" s="318"/>
    </row>
    <row r="28" spans="2:9" ht="45" customHeight="1" x14ac:dyDescent="0.3">
      <c r="B28" s="287"/>
      <c r="C28" s="746" t="s">
        <v>685</v>
      </c>
      <c r="D28" s="747"/>
      <c r="E28" s="725" t="s">
        <v>11</v>
      </c>
      <c r="F28" s="725"/>
      <c r="G28" s="725"/>
      <c r="H28" s="724"/>
      <c r="I28" s="318"/>
    </row>
    <row r="29" spans="2:9" ht="96.75" customHeight="1" x14ac:dyDescent="0.3">
      <c r="B29" s="287"/>
      <c r="C29" s="746" t="s">
        <v>766</v>
      </c>
      <c r="D29" s="747"/>
      <c r="E29" s="780" t="s">
        <v>1267</v>
      </c>
      <c r="F29" s="781"/>
      <c r="G29" s="781"/>
      <c r="H29" s="782"/>
      <c r="I29" s="318"/>
    </row>
    <row r="30" spans="2:9" ht="47.25" customHeight="1" x14ac:dyDescent="0.3">
      <c r="B30" s="287"/>
      <c r="C30" s="746" t="s">
        <v>741</v>
      </c>
      <c r="D30" s="747"/>
      <c r="E30" s="780" t="s">
        <v>1250</v>
      </c>
      <c r="F30" s="781"/>
      <c r="G30" s="781"/>
      <c r="H30" s="782"/>
      <c r="I30" s="318"/>
    </row>
    <row r="31" spans="2:9" ht="49.5" customHeight="1" thickBot="1" x14ac:dyDescent="0.35">
      <c r="B31" s="287"/>
      <c r="C31" s="748" t="s">
        <v>686</v>
      </c>
      <c r="D31" s="749"/>
      <c r="E31" s="783" t="s">
        <v>851</v>
      </c>
      <c r="F31" s="783"/>
      <c r="G31" s="783"/>
      <c r="H31" s="784"/>
      <c r="I31" s="318"/>
    </row>
    <row r="32" spans="2:9" customFormat="1" ht="15" customHeight="1" x14ac:dyDescent="0.3">
      <c r="B32" s="84"/>
      <c r="C32" s="85"/>
      <c r="D32" s="85"/>
      <c r="E32" s="85"/>
      <c r="F32" s="85"/>
      <c r="G32" s="85"/>
      <c r="H32" s="85"/>
      <c r="I32" s="87"/>
    </row>
    <row r="33" spans="2:9" x14ac:dyDescent="0.3">
      <c r="B33" s="287"/>
      <c r="C33" s="277"/>
      <c r="D33" s="314"/>
      <c r="E33" s="314"/>
      <c r="F33" s="314"/>
      <c r="G33" s="314"/>
      <c r="H33" s="314"/>
      <c r="I33" s="318"/>
    </row>
    <row r="34" spans="2:9" x14ac:dyDescent="0.3">
      <c r="B34" s="287"/>
      <c r="C34" s="319" t="s">
        <v>764</v>
      </c>
      <c r="D34" s="314"/>
      <c r="E34" s="314"/>
      <c r="F34" s="314"/>
      <c r="G34" s="314"/>
      <c r="H34" s="314"/>
      <c r="I34" s="318"/>
    </row>
    <row r="35" spans="2:9" ht="14.4" thickBot="1" x14ac:dyDescent="0.35">
      <c r="B35" s="287"/>
      <c r="C35" s="319"/>
      <c r="D35" s="314"/>
      <c r="E35" s="314"/>
      <c r="F35" s="314"/>
      <c r="G35" s="314"/>
      <c r="H35" s="314"/>
      <c r="I35" s="318"/>
    </row>
    <row r="36" spans="2:9" ht="45" customHeight="1" x14ac:dyDescent="0.3">
      <c r="B36" s="287"/>
      <c r="C36" s="744" t="s">
        <v>743</v>
      </c>
      <c r="D36" s="745"/>
      <c r="E36" s="785"/>
      <c r="F36" s="785"/>
      <c r="G36" s="785"/>
      <c r="H36" s="786"/>
      <c r="I36" s="318"/>
    </row>
    <row r="37" spans="2:9" ht="45" customHeight="1" x14ac:dyDescent="0.3">
      <c r="B37" s="287"/>
      <c r="C37" s="746" t="s">
        <v>744</v>
      </c>
      <c r="D37" s="747"/>
      <c r="E37" s="787" t="s">
        <v>718</v>
      </c>
      <c r="F37" s="787"/>
      <c r="G37" s="787"/>
      <c r="H37" s="788"/>
      <c r="I37" s="318"/>
    </row>
    <row r="38" spans="2:9" ht="45" customHeight="1" x14ac:dyDescent="0.3">
      <c r="B38" s="287"/>
      <c r="C38" s="776" t="s">
        <v>837</v>
      </c>
      <c r="D38" s="750"/>
      <c r="E38" s="750" t="s">
        <v>815</v>
      </c>
      <c r="F38" s="750"/>
      <c r="G38" s="750"/>
      <c r="H38" s="751"/>
      <c r="I38" s="318"/>
    </row>
    <row r="39" spans="2:9" ht="45" customHeight="1" thickBot="1" x14ac:dyDescent="0.35">
      <c r="B39" s="287"/>
      <c r="C39" s="775"/>
      <c r="D39" s="720"/>
      <c r="E39" s="737"/>
      <c r="F39" s="737"/>
      <c r="G39" s="737"/>
      <c r="H39" s="738"/>
      <c r="I39" s="318"/>
    </row>
    <row r="40" spans="2:9" x14ac:dyDescent="0.3">
      <c r="B40" s="287"/>
      <c r="C40" s="314"/>
      <c r="D40" s="314"/>
      <c r="E40" s="314"/>
      <c r="F40" s="314"/>
      <c r="G40" s="314"/>
      <c r="H40" s="314"/>
      <c r="I40" s="318"/>
    </row>
    <row r="41" spans="2:9" ht="14.4" thickBot="1" x14ac:dyDescent="0.35">
      <c r="B41" s="321"/>
      <c r="C41" s="322"/>
      <c r="D41" s="322"/>
      <c r="E41" s="322"/>
      <c r="F41" s="322"/>
      <c r="G41" s="322"/>
      <c r="H41" s="322"/>
      <c r="I41" s="323"/>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r:id="rId1"/>
    </customSheetView>
  </customSheetViews>
  <mergeCells count="31">
    <mergeCell ref="E36:H36"/>
    <mergeCell ref="E37:H37"/>
    <mergeCell ref="C21:D21"/>
    <mergeCell ref="E21:H21"/>
    <mergeCell ref="C20:H20"/>
    <mergeCell ref="C22:D22"/>
    <mergeCell ref="E22:H22"/>
    <mergeCell ref="C39:D39"/>
    <mergeCell ref="E39:H39"/>
    <mergeCell ref="C38:D38"/>
    <mergeCell ref="E38:H38"/>
    <mergeCell ref="C27:D27"/>
    <mergeCell ref="C28:D28"/>
    <mergeCell ref="C29:D29"/>
    <mergeCell ref="C30:D30"/>
    <mergeCell ref="C31:D31"/>
    <mergeCell ref="E27:H27"/>
    <mergeCell ref="E28:H28"/>
    <mergeCell ref="E29:H29"/>
    <mergeCell ref="E30:H30"/>
    <mergeCell ref="E31:H31"/>
    <mergeCell ref="C36:D36"/>
    <mergeCell ref="C37:D37"/>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7412" r:id="rId5" name="Check Box 4">
              <controlPr defaultSize="0" autoFill="0" autoLine="0" autoPict="0">
                <anchor moveWithCells="1">
                  <from>
                    <xdr:col>4</xdr:col>
                    <xdr:colOff>0</xdr:colOff>
                    <xdr:row>35</xdr:row>
                    <xdr:rowOff>0</xdr:rowOff>
                  </from>
                  <to>
                    <xdr:col>4</xdr:col>
                    <xdr:colOff>495300</xdr:colOff>
                    <xdr:row>36</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4</xdr:col>
                    <xdr:colOff>525780</xdr:colOff>
                    <xdr:row>35</xdr:row>
                    <xdr:rowOff>0</xdr:rowOff>
                  </from>
                  <to>
                    <xdr:col>4</xdr:col>
                    <xdr:colOff>1021080</xdr:colOff>
                    <xdr:row>36</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4</xdr:col>
                    <xdr:colOff>1013460</xdr:colOff>
                    <xdr:row>35</xdr:row>
                    <xdr:rowOff>0</xdr:rowOff>
                  </from>
                  <to>
                    <xdr:col>5</xdr:col>
                    <xdr:colOff>480060</xdr:colOff>
                    <xdr:row>36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F40"/>
  <sheetViews>
    <sheetView zoomScale="130" zoomScaleNormal="130" workbookViewId="0">
      <selection activeCell="D15" sqref="D15"/>
    </sheetView>
  </sheetViews>
  <sheetFormatPr defaultColWidth="9.109375" defaultRowHeight="13.8" x14ac:dyDescent="0.25"/>
  <cols>
    <col min="1" max="2" width="1.88671875" style="19" customWidth="1"/>
    <col min="3" max="3" width="11.44140625" style="244" customWidth="1"/>
    <col min="4" max="4" width="116" style="243" customWidth="1"/>
    <col min="5" max="6" width="1.88671875" style="19" customWidth="1"/>
    <col min="7" max="16384" width="9.109375" style="19"/>
  </cols>
  <sheetData>
    <row r="1" spans="2:6" ht="10.5" customHeight="1" thickBot="1" x14ac:dyDescent="0.3"/>
    <row r="2" spans="2:6" ht="14.4" thickBot="1" x14ac:dyDescent="0.3">
      <c r="B2" s="245"/>
      <c r="C2" s="246"/>
      <c r="D2" s="247"/>
      <c r="E2" s="248"/>
    </row>
    <row r="3" spans="2:6" ht="21" thickBot="1" x14ac:dyDescent="0.4">
      <c r="B3" s="249"/>
      <c r="C3" s="707" t="s">
        <v>731</v>
      </c>
      <c r="D3" s="709"/>
      <c r="E3" s="250"/>
    </row>
    <row r="4" spans="2:6" ht="20.399999999999999" x14ac:dyDescent="0.35">
      <c r="B4" s="249"/>
      <c r="C4" s="251"/>
      <c r="D4" s="251"/>
      <c r="E4" s="250"/>
    </row>
    <row r="5" spans="2:6" ht="20.399999999999999" x14ac:dyDescent="0.35">
      <c r="B5" s="249"/>
      <c r="C5" s="253" t="s">
        <v>755</v>
      </c>
      <c r="D5" s="251"/>
      <c r="E5" s="250"/>
    </row>
    <row r="6" spans="2:6" ht="14.4" thickBot="1" x14ac:dyDescent="0.3">
      <c r="B6" s="249"/>
      <c r="C6" s="313"/>
      <c r="D6" s="252"/>
      <c r="E6" s="250"/>
    </row>
    <row r="7" spans="2:6" ht="30" customHeight="1" x14ac:dyDescent="0.25">
      <c r="B7" s="249"/>
      <c r="C7" s="324" t="s">
        <v>689</v>
      </c>
      <c r="D7" s="325" t="s">
        <v>690</v>
      </c>
      <c r="E7" s="250"/>
    </row>
    <row r="8" spans="2:6" ht="41.4" x14ac:dyDescent="0.25">
      <c r="B8" s="249"/>
      <c r="C8" s="310">
        <v>1</v>
      </c>
      <c r="D8" s="311" t="s">
        <v>694</v>
      </c>
      <c r="E8" s="250"/>
    </row>
    <row r="9" spans="2:6" ht="41.4" x14ac:dyDescent="0.25">
      <c r="B9" s="249"/>
      <c r="C9" s="308">
        <v>2</v>
      </c>
      <c r="D9" s="302" t="s">
        <v>747</v>
      </c>
      <c r="E9" s="250"/>
      <c r="F9" s="241"/>
    </row>
    <row r="10" spans="2:6" x14ac:dyDescent="0.25">
      <c r="B10" s="249"/>
      <c r="C10" s="308">
        <v>3</v>
      </c>
      <c r="D10" s="302" t="s">
        <v>693</v>
      </c>
      <c r="E10" s="250"/>
    </row>
    <row r="11" spans="2:6" ht="41.4" x14ac:dyDescent="0.25">
      <c r="B11" s="249"/>
      <c r="C11" s="308">
        <v>4</v>
      </c>
      <c r="D11" s="302" t="s">
        <v>695</v>
      </c>
      <c r="E11" s="250"/>
    </row>
    <row r="12" spans="2:6" x14ac:dyDescent="0.25">
      <c r="B12" s="249"/>
      <c r="C12" s="308">
        <v>5</v>
      </c>
      <c r="D12" s="302" t="s">
        <v>700</v>
      </c>
      <c r="E12" s="250"/>
    </row>
    <row r="13" spans="2:6" ht="27.6" x14ac:dyDescent="0.25">
      <c r="B13" s="249"/>
      <c r="C13" s="308">
        <v>6</v>
      </c>
      <c r="D13" s="302" t="s">
        <v>697</v>
      </c>
      <c r="E13" s="250"/>
    </row>
    <row r="14" spans="2:6" x14ac:dyDescent="0.25">
      <c r="B14" s="249"/>
      <c r="C14" s="308">
        <v>7</v>
      </c>
      <c r="D14" s="302" t="s">
        <v>698</v>
      </c>
      <c r="E14" s="250"/>
    </row>
    <row r="15" spans="2:6" ht="27.6" x14ac:dyDescent="0.25">
      <c r="B15" s="249"/>
      <c r="C15" s="308">
        <v>8</v>
      </c>
      <c r="D15" s="302" t="s">
        <v>704</v>
      </c>
      <c r="E15" s="250"/>
    </row>
    <row r="16" spans="2:6" x14ac:dyDescent="0.25">
      <c r="B16" s="249"/>
      <c r="C16" s="308">
        <v>9</v>
      </c>
      <c r="D16" s="302" t="s">
        <v>706</v>
      </c>
      <c r="E16" s="250"/>
    </row>
    <row r="17" spans="2:5" x14ac:dyDescent="0.25">
      <c r="B17" s="249"/>
      <c r="C17" s="308">
        <v>10</v>
      </c>
      <c r="D17" s="302" t="s">
        <v>705</v>
      </c>
      <c r="E17" s="250"/>
    </row>
    <row r="18" spans="2:5" x14ac:dyDescent="0.25">
      <c r="B18" s="249"/>
      <c r="C18" s="308">
        <v>11</v>
      </c>
      <c r="D18" s="302" t="s">
        <v>711</v>
      </c>
      <c r="E18" s="250"/>
    </row>
    <row r="19" spans="2:5" x14ac:dyDescent="0.25">
      <c r="B19" s="249"/>
      <c r="C19" s="308">
        <v>12</v>
      </c>
      <c r="D19" s="302" t="s">
        <v>710</v>
      </c>
      <c r="E19" s="250"/>
    </row>
    <row r="20" spans="2:5" x14ac:dyDescent="0.25">
      <c r="B20" s="249"/>
      <c r="C20" s="308">
        <v>13</v>
      </c>
      <c r="D20" s="307" t="s">
        <v>717</v>
      </c>
      <c r="E20" s="250"/>
    </row>
    <row r="21" spans="2:5" ht="28.2" thickBot="1" x14ac:dyDescent="0.3">
      <c r="B21" s="249"/>
      <c r="C21" s="309">
        <v>14</v>
      </c>
      <c r="D21" s="305" t="s">
        <v>757</v>
      </c>
      <c r="E21" s="250"/>
    </row>
    <row r="22" spans="2:5" x14ac:dyDescent="0.25">
      <c r="B22" s="249"/>
      <c r="C22" s="254"/>
      <c r="D22" s="255"/>
      <c r="E22" s="250"/>
    </row>
    <row r="23" spans="2:5" x14ac:dyDescent="0.25">
      <c r="B23" s="249"/>
      <c r="C23" s="253" t="s">
        <v>756</v>
      </c>
      <c r="D23" s="255"/>
      <c r="E23" s="250"/>
    </row>
    <row r="24" spans="2:5" ht="14.4" thickBot="1" x14ac:dyDescent="0.3">
      <c r="B24" s="249"/>
      <c r="C24" s="313"/>
      <c r="D24" s="255"/>
      <c r="E24" s="250"/>
    </row>
    <row r="25" spans="2:5" ht="30" customHeight="1" x14ac:dyDescent="0.25">
      <c r="B25" s="249"/>
      <c r="C25" s="324" t="s">
        <v>689</v>
      </c>
      <c r="D25" s="325" t="s">
        <v>690</v>
      </c>
      <c r="E25" s="250"/>
    </row>
    <row r="26" spans="2:5" x14ac:dyDescent="0.25">
      <c r="B26" s="249"/>
      <c r="C26" s="308">
        <v>1</v>
      </c>
      <c r="D26" s="312" t="s">
        <v>719</v>
      </c>
      <c r="E26" s="250"/>
    </row>
    <row r="27" spans="2:5" x14ac:dyDescent="0.25">
      <c r="B27" s="249"/>
      <c r="C27" s="308">
        <v>2</v>
      </c>
      <c r="D27" s="307" t="s">
        <v>725</v>
      </c>
      <c r="E27" s="250"/>
    </row>
    <row r="28" spans="2:5" x14ac:dyDescent="0.25">
      <c r="B28" s="249"/>
      <c r="C28" s="308">
        <v>3</v>
      </c>
      <c r="D28" s="302" t="s">
        <v>722</v>
      </c>
      <c r="E28" s="250"/>
    </row>
    <row r="29" spans="2:5" x14ac:dyDescent="0.25">
      <c r="B29" s="249"/>
      <c r="C29" s="308">
        <v>4</v>
      </c>
      <c r="D29" s="312" t="s">
        <v>720</v>
      </c>
      <c r="E29" s="250"/>
    </row>
    <row r="30" spans="2:5" x14ac:dyDescent="0.25">
      <c r="B30" s="249"/>
      <c r="C30" s="308">
        <v>5</v>
      </c>
      <c r="D30" s="302" t="s">
        <v>726</v>
      </c>
      <c r="E30" s="250"/>
    </row>
    <row r="31" spans="2:5" x14ac:dyDescent="0.25">
      <c r="B31" s="249"/>
      <c r="C31" s="308">
        <v>6</v>
      </c>
      <c r="D31" s="302" t="s">
        <v>730</v>
      </c>
      <c r="E31" s="250"/>
    </row>
    <row r="32" spans="2:5" x14ac:dyDescent="0.25">
      <c r="B32" s="249"/>
      <c r="C32" s="308">
        <v>7</v>
      </c>
      <c r="D32" s="302" t="s">
        <v>742</v>
      </c>
      <c r="E32" s="250"/>
    </row>
    <row r="33" spans="2:5" x14ac:dyDescent="0.25">
      <c r="B33" s="249"/>
      <c r="C33" s="308">
        <v>8</v>
      </c>
      <c r="D33" s="302" t="s">
        <v>719</v>
      </c>
      <c r="E33" s="250"/>
    </row>
    <row r="34" spans="2:5" ht="42" thickBot="1" x14ac:dyDescent="0.3">
      <c r="B34" s="249"/>
      <c r="C34" s="309">
        <v>9</v>
      </c>
      <c r="D34" s="305" t="s">
        <v>745</v>
      </c>
      <c r="E34" s="250"/>
    </row>
    <row r="35" spans="2:5" ht="14.4" thickBot="1" x14ac:dyDescent="0.3">
      <c r="B35" s="257"/>
      <c r="C35" s="258"/>
      <c r="D35" s="259"/>
      <c r="E35" s="260"/>
    </row>
    <row r="36" spans="2:5" x14ac:dyDescent="0.25">
      <c r="D36" s="241"/>
    </row>
    <row r="37" spans="2:5" x14ac:dyDescent="0.25">
      <c r="D37" s="241"/>
    </row>
    <row r="38" spans="2:5" x14ac:dyDescent="0.25">
      <c r="D38" s="241"/>
    </row>
    <row r="39" spans="2:5" x14ac:dyDescent="0.25">
      <c r="D39" s="241"/>
    </row>
    <row r="40" spans="2:5" x14ac:dyDescent="0.25">
      <c r="D40" s="241"/>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Y111"/>
  <sheetViews>
    <sheetView topLeftCell="A79" zoomScaleNormal="100" zoomScalePageLayoutView="80" workbookViewId="0">
      <selection activeCell="L44" sqref="L44"/>
    </sheetView>
  </sheetViews>
  <sheetFormatPr defaultColWidth="8.88671875" defaultRowHeight="14.4" x14ac:dyDescent="0.3"/>
  <cols>
    <col min="1" max="1" width="2.109375" customWidth="1"/>
    <col min="2" max="2" width="2.44140625" customWidth="1"/>
    <col min="3" max="3" width="22.44140625" style="11" customWidth="1"/>
    <col min="4" max="4" width="15.44140625" customWidth="1"/>
    <col min="5" max="5" width="15" customWidth="1"/>
    <col min="6" max="6" width="18.88671875" customWidth="1"/>
    <col min="7" max="7" width="9.88671875" customWidth="1"/>
    <col min="8" max="8" width="29.44140625" customWidth="1"/>
    <col min="9" max="9" width="13.88671875" customWidth="1"/>
    <col min="10" max="10" width="2.5546875" customWidth="1"/>
    <col min="11" max="11" width="2" customWidth="1"/>
    <col min="12" max="12" width="40.5546875" customWidth="1"/>
  </cols>
  <sheetData>
    <row r="1" spans="1:51" ht="15" thickBot="1" x14ac:dyDescent="0.35">
      <c r="A1" s="18"/>
      <c r="B1" s="18"/>
      <c r="C1" s="17"/>
      <c r="D1" s="18"/>
      <c r="E1" s="18"/>
      <c r="F1" s="18"/>
      <c r="G1" s="18"/>
      <c r="H1" s="91"/>
      <c r="I1" s="91"/>
      <c r="J1" s="18"/>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row>
    <row r="2" spans="1:51" ht="15" thickBot="1" x14ac:dyDescent="0.35">
      <c r="A2" s="18"/>
      <c r="B2" s="31"/>
      <c r="C2" s="32"/>
      <c r="D2" s="33"/>
      <c r="E2" s="33"/>
      <c r="F2" s="33"/>
      <c r="G2" s="33"/>
      <c r="H2" s="98"/>
      <c r="I2" s="98"/>
      <c r="J2" s="34"/>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row>
    <row r="3" spans="1:51" ht="21" thickBot="1" x14ac:dyDescent="0.4">
      <c r="A3" s="18"/>
      <c r="B3" s="84"/>
      <c r="C3" s="625" t="s">
        <v>248</v>
      </c>
      <c r="D3" s="626"/>
      <c r="E3" s="626"/>
      <c r="F3" s="626"/>
      <c r="G3" s="626"/>
      <c r="H3" s="626"/>
      <c r="I3" s="627"/>
      <c r="J3" s="86"/>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row>
    <row r="4" spans="1:51" ht="15" customHeight="1" x14ac:dyDescent="0.3">
      <c r="A4" s="18"/>
      <c r="B4" s="35"/>
      <c r="C4" s="812" t="s">
        <v>221</v>
      </c>
      <c r="D4" s="812"/>
      <c r="E4" s="812"/>
      <c r="F4" s="812"/>
      <c r="G4" s="812"/>
      <c r="H4" s="812"/>
      <c r="I4" s="812"/>
      <c r="J4" s="36"/>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row>
    <row r="5" spans="1:51" ht="15" customHeight="1" x14ac:dyDescent="0.3">
      <c r="A5" s="18"/>
      <c r="B5" s="35"/>
      <c r="C5" s="115"/>
      <c r="D5" s="115"/>
      <c r="E5" s="115"/>
      <c r="F5" s="115"/>
      <c r="G5" s="115"/>
      <c r="H5" s="115"/>
      <c r="I5" s="115"/>
      <c r="J5" s="36"/>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row>
    <row r="6" spans="1:51" x14ac:dyDescent="0.3">
      <c r="A6" s="18"/>
      <c r="B6" s="35"/>
      <c r="C6" s="37"/>
      <c r="D6" s="38"/>
      <c r="E6" s="38"/>
      <c r="F6" s="38"/>
      <c r="G6" s="38"/>
      <c r="H6" s="99"/>
      <c r="I6" s="99"/>
      <c r="J6" s="36"/>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row>
    <row r="7" spans="1:51" ht="15.75" customHeight="1" thickBot="1" x14ac:dyDescent="0.35">
      <c r="A7" s="18"/>
      <c r="B7" s="35"/>
      <c r="C7" s="37"/>
      <c r="D7" s="815" t="s">
        <v>865</v>
      </c>
      <c r="E7" s="815"/>
      <c r="F7" s="815" t="s">
        <v>866</v>
      </c>
      <c r="G7" s="815"/>
      <c r="H7" s="97" t="s">
        <v>251</v>
      </c>
      <c r="I7" s="97" t="s">
        <v>230</v>
      </c>
      <c r="J7" s="36"/>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row>
    <row r="8" spans="1:51" s="11" customFormat="1" ht="39.9" customHeight="1" x14ac:dyDescent="0.3">
      <c r="A8" s="17"/>
      <c r="B8" s="40"/>
      <c r="C8" s="509" t="s">
        <v>888</v>
      </c>
      <c r="D8" s="823" t="s">
        <v>875</v>
      </c>
      <c r="E8" s="824"/>
      <c r="F8" s="825">
        <v>43076</v>
      </c>
      <c r="G8" s="825"/>
      <c r="H8" s="579" t="s">
        <v>1152</v>
      </c>
      <c r="I8" s="580" t="s">
        <v>13</v>
      </c>
      <c r="J8" s="4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row>
    <row r="9" spans="1:51" s="11" customFormat="1" ht="39.9" customHeight="1" x14ac:dyDescent="0.3">
      <c r="A9" s="17"/>
      <c r="B9" s="40"/>
      <c r="C9" s="509"/>
      <c r="D9" s="813" t="s">
        <v>867</v>
      </c>
      <c r="E9" s="814"/>
      <c r="F9" s="816">
        <v>43130</v>
      </c>
      <c r="G9" s="816"/>
      <c r="H9" s="577" t="s">
        <v>868</v>
      </c>
      <c r="I9" s="581" t="s">
        <v>869</v>
      </c>
      <c r="J9" s="4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row>
    <row r="10" spans="1:51" s="11" customFormat="1" ht="39.9" customHeight="1" x14ac:dyDescent="0.3">
      <c r="A10" s="17"/>
      <c r="B10" s="40"/>
      <c r="C10" s="509"/>
      <c r="D10" s="813" t="s">
        <v>870</v>
      </c>
      <c r="E10" s="814"/>
      <c r="F10" s="816">
        <v>43130</v>
      </c>
      <c r="G10" s="816"/>
      <c r="H10" s="577" t="s">
        <v>871</v>
      </c>
      <c r="I10" s="581" t="s">
        <v>869</v>
      </c>
      <c r="J10" s="4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row>
    <row r="11" spans="1:51" s="11" customFormat="1" ht="39.9" customHeight="1" x14ac:dyDescent="0.3">
      <c r="A11" s="17"/>
      <c r="B11" s="40"/>
      <c r="C11" s="509"/>
      <c r="D11" s="813" t="s">
        <v>872</v>
      </c>
      <c r="E11" s="814"/>
      <c r="F11" s="816">
        <v>43159</v>
      </c>
      <c r="G11" s="816"/>
      <c r="H11" s="577" t="s">
        <v>873</v>
      </c>
      <c r="I11" s="581" t="s">
        <v>13</v>
      </c>
      <c r="J11" s="4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row>
    <row r="12" spans="1:51" s="11" customFormat="1" ht="39.9" customHeight="1" x14ac:dyDescent="0.3">
      <c r="A12" s="17"/>
      <c r="B12" s="40"/>
      <c r="C12" s="509"/>
      <c r="D12" s="821" t="s">
        <v>874</v>
      </c>
      <c r="E12" s="822"/>
      <c r="F12" s="816">
        <v>43156</v>
      </c>
      <c r="G12" s="816"/>
      <c r="H12" s="576" t="s">
        <v>1153</v>
      </c>
      <c r="I12" s="582" t="s">
        <v>20</v>
      </c>
      <c r="J12" s="4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row>
    <row r="13" spans="1:51" s="11" customFormat="1" ht="39.9" customHeight="1" x14ac:dyDescent="0.3">
      <c r="A13" s="17"/>
      <c r="B13" s="40"/>
      <c r="C13" s="509"/>
      <c r="D13" s="821" t="s">
        <v>876</v>
      </c>
      <c r="E13" s="822"/>
      <c r="F13" s="816" t="s">
        <v>877</v>
      </c>
      <c r="G13" s="816"/>
      <c r="H13" s="577" t="s">
        <v>1154</v>
      </c>
      <c r="I13" s="581" t="s">
        <v>13</v>
      </c>
      <c r="J13" s="4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row>
    <row r="14" spans="1:51" s="11" customFormat="1" ht="39.9" customHeight="1" x14ac:dyDescent="0.3">
      <c r="A14" s="17"/>
      <c r="B14" s="40"/>
      <c r="C14" s="509"/>
      <c r="D14" s="821" t="s">
        <v>879</v>
      </c>
      <c r="E14" s="822"/>
      <c r="F14" s="816" t="s">
        <v>878</v>
      </c>
      <c r="G14" s="816"/>
      <c r="H14" s="578" t="s">
        <v>880</v>
      </c>
      <c r="I14" s="581" t="s">
        <v>869</v>
      </c>
      <c r="J14" s="4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row>
    <row r="15" spans="1:51" s="11" customFormat="1" ht="54" customHeight="1" x14ac:dyDescent="0.3">
      <c r="A15" s="17"/>
      <c r="B15" s="40"/>
      <c r="C15" s="509"/>
      <c r="D15" s="821" t="s">
        <v>887</v>
      </c>
      <c r="E15" s="822"/>
      <c r="F15" s="816" t="s">
        <v>882</v>
      </c>
      <c r="G15" s="816"/>
      <c r="H15" s="577" t="s">
        <v>881</v>
      </c>
      <c r="I15" s="581" t="s">
        <v>20</v>
      </c>
      <c r="J15" s="4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row>
    <row r="16" spans="1:51" s="11" customFormat="1" ht="39.9" customHeight="1" thickBot="1" x14ac:dyDescent="0.35">
      <c r="A16" s="17"/>
      <c r="B16" s="40"/>
      <c r="C16" s="509"/>
      <c r="D16" s="838" t="s">
        <v>884</v>
      </c>
      <c r="E16" s="839"/>
      <c r="F16" s="583" t="s">
        <v>885</v>
      </c>
      <c r="G16" s="583"/>
      <c r="H16" s="584" t="s">
        <v>886</v>
      </c>
      <c r="I16" s="585" t="s">
        <v>20</v>
      </c>
      <c r="J16" s="4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row>
    <row r="17" spans="1:51" s="11" customFormat="1" ht="18.75" customHeight="1" thickBot="1" x14ac:dyDescent="0.35">
      <c r="A17" s="17"/>
      <c r="B17" s="40"/>
      <c r="C17" s="95"/>
      <c r="D17" s="42"/>
      <c r="E17" s="42"/>
      <c r="F17" s="42"/>
      <c r="G17" s="42"/>
      <c r="H17" s="370" t="s">
        <v>249</v>
      </c>
      <c r="I17" s="575" t="s">
        <v>20</v>
      </c>
      <c r="J17" s="4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row>
    <row r="18" spans="1:51" s="11" customFormat="1" ht="18.75" customHeight="1" x14ac:dyDescent="0.3">
      <c r="A18" s="17"/>
      <c r="B18" s="40"/>
      <c r="C18" s="135"/>
      <c r="D18" s="42"/>
      <c r="E18" s="42"/>
      <c r="F18" s="42"/>
      <c r="G18" s="42"/>
      <c r="H18" s="103"/>
      <c r="I18" s="37"/>
      <c r="J18" s="4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row>
    <row r="19" spans="1:51" s="11" customFormat="1" ht="15" thickBot="1" x14ac:dyDescent="0.35">
      <c r="A19" s="17"/>
      <c r="B19" s="40"/>
      <c r="C19" s="117"/>
      <c r="D19" s="820" t="s">
        <v>937</v>
      </c>
      <c r="E19" s="820"/>
      <c r="F19" s="820"/>
      <c r="G19" s="820"/>
      <c r="H19" s="820"/>
      <c r="I19" s="820"/>
      <c r="J19" s="4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row>
    <row r="20" spans="1:51" s="11" customFormat="1" ht="15" thickBot="1" x14ac:dyDescent="0.35">
      <c r="A20" s="17"/>
      <c r="B20" s="40"/>
      <c r="C20" s="117"/>
      <c r="D20" s="78" t="s">
        <v>60</v>
      </c>
      <c r="E20" s="817" t="s">
        <v>883</v>
      </c>
      <c r="F20" s="818"/>
      <c r="G20" s="818"/>
      <c r="H20" s="819"/>
      <c r="I20" s="42"/>
      <c r="J20" s="4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row>
    <row r="21" spans="1:51" s="11" customFormat="1" ht="15" thickBot="1" x14ac:dyDescent="0.35">
      <c r="A21" s="17"/>
      <c r="B21" s="40"/>
      <c r="C21" s="117"/>
      <c r="D21" s="78" t="s">
        <v>62</v>
      </c>
      <c r="E21" s="805" t="s">
        <v>832</v>
      </c>
      <c r="F21" s="803"/>
      <c r="G21" s="803"/>
      <c r="H21" s="804"/>
      <c r="I21" s="42"/>
      <c r="J21" s="4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row>
    <row r="22" spans="1:51" s="11" customFormat="1" ht="13.5" customHeight="1" x14ac:dyDescent="0.3">
      <c r="A22" s="17"/>
      <c r="B22" s="40"/>
      <c r="C22" s="117"/>
      <c r="D22" s="42"/>
      <c r="E22" s="42"/>
      <c r="F22" s="42"/>
      <c r="G22" s="42"/>
      <c r="H22" s="42"/>
      <c r="I22" s="42"/>
      <c r="J22" s="4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row>
    <row r="23" spans="1:51" s="11" customFormat="1" ht="30.75" customHeight="1" thickBot="1" x14ac:dyDescent="0.35">
      <c r="A23" s="17"/>
      <c r="B23" s="40"/>
      <c r="C23" s="665" t="s">
        <v>222</v>
      </c>
      <c r="D23" s="665"/>
      <c r="E23" s="665"/>
      <c r="F23" s="665"/>
      <c r="G23" s="665"/>
      <c r="H23" s="665"/>
      <c r="I23" s="99"/>
      <c r="J23" s="4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row>
    <row r="24" spans="1:51" s="11" customFormat="1" ht="30.75" customHeight="1" x14ac:dyDescent="0.3">
      <c r="A24" s="17"/>
      <c r="B24" s="40"/>
      <c r="C24" s="101"/>
      <c r="D24" s="826" t="s">
        <v>1212</v>
      </c>
      <c r="E24" s="827"/>
      <c r="F24" s="827"/>
      <c r="G24" s="827"/>
      <c r="H24" s="827"/>
      <c r="I24" s="828"/>
      <c r="J24" s="4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row>
    <row r="25" spans="1:51" s="11" customFormat="1" ht="30.75" customHeight="1" x14ac:dyDescent="0.3">
      <c r="A25" s="17"/>
      <c r="B25" s="40"/>
      <c r="C25" s="101"/>
      <c r="D25" s="829"/>
      <c r="E25" s="830"/>
      <c r="F25" s="830"/>
      <c r="G25" s="830"/>
      <c r="H25" s="830"/>
      <c r="I25" s="831"/>
      <c r="J25" s="4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row>
    <row r="26" spans="1:51" s="11" customFormat="1" ht="30.75" customHeight="1" x14ac:dyDescent="0.3">
      <c r="A26" s="17"/>
      <c r="B26" s="40"/>
      <c r="C26" s="101"/>
      <c r="D26" s="829"/>
      <c r="E26" s="830"/>
      <c r="F26" s="830"/>
      <c r="G26" s="830"/>
      <c r="H26" s="830"/>
      <c r="I26" s="831"/>
      <c r="J26" s="4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row>
    <row r="27" spans="1:51" s="11" customFormat="1" ht="151.5" customHeight="1" thickBot="1" x14ac:dyDescent="0.35">
      <c r="A27" s="17"/>
      <c r="B27" s="40"/>
      <c r="C27" s="101"/>
      <c r="D27" s="832"/>
      <c r="E27" s="833"/>
      <c r="F27" s="833"/>
      <c r="G27" s="833"/>
      <c r="H27" s="833"/>
      <c r="I27" s="834"/>
      <c r="J27" s="4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row>
    <row r="28" spans="1:51" s="11" customFormat="1" x14ac:dyDescent="0.3">
      <c r="A28" s="17"/>
      <c r="B28" s="40"/>
      <c r="C28" s="96"/>
      <c r="D28" s="96"/>
      <c r="E28" s="96"/>
      <c r="F28" s="101"/>
      <c r="G28" s="96"/>
      <c r="H28" s="99"/>
      <c r="I28" s="99"/>
      <c r="J28" s="4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row>
    <row r="29" spans="1:51" ht="15.75" customHeight="1" thickBot="1" x14ac:dyDescent="0.35">
      <c r="A29" s="18"/>
      <c r="B29" s="40"/>
      <c r="C29" s="43"/>
      <c r="D29" s="815" t="s">
        <v>865</v>
      </c>
      <c r="E29" s="815"/>
      <c r="F29" s="815" t="s">
        <v>866</v>
      </c>
      <c r="G29" s="815"/>
      <c r="H29" s="97" t="s">
        <v>251</v>
      </c>
      <c r="I29" s="97" t="s">
        <v>230</v>
      </c>
      <c r="J29" s="41"/>
      <c r="K29" s="6"/>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row>
    <row r="30" spans="1:51" ht="39.9" customHeight="1" x14ac:dyDescent="0.3">
      <c r="A30" s="18"/>
      <c r="B30" s="40"/>
      <c r="C30" s="509" t="s">
        <v>889</v>
      </c>
      <c r="D30" s="835" t="s">
        <v>890</v>
      </c>
      <c r="E30" s="836"/>
      <c r="F30" s="837">
        <v>43283</v>
      </c>
      <c r="G30" s="837"/>
      <c r="H30" s="587">
        <v>43329</v>
      </c>
      <c r="I30" s="588" t="s">
        <v>20</v>
      </c>
      <c r="J30" s="41"/>
      <c r="K30" s="6"/>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row>
    <row r="31" spans="1:51" ht="39.9" customHeight="1" x14ac:dyDescent="0.3">
      <c r="A31" s="18"/>
      <c r="B31" s="40"/>
      <c r="C31" s="509"/>
      <c r="D31" s="821" t="s">
        <v>892</v>
      </c>
      <c r="E31" s="822"/>
      <c r="F31" s="840">
        <v>43404</v>
      </c>
      <c r="G31" s="840"/>
      <c r="H31" s="586">
        <v>43416</v>
      </c>
      <c r="I31" s="589" t="s">
        <v>20</v>
      </c>
      <c r="J31" s="41"/>
      <c r="K31" s="6"/>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row>
    <row r="32" spans="1:51" ht="39.9" customHeight="1" x14ac:dyDescent="0.3">
      <c r="A32" s="18"/>
      <c r="B32" s="40"/>
      <c r="C32" s="509"/>
      <c r="D32" s="821" t="s">
        <v>893</v>
      </c>
      <c r="E32" s="822"/>
      <c r="F32" s="840">
        <v>43631</v>
      </c>
      <c r="G32" s="840"/>
      <c r="H32" s="586">
        <v>43626</v>
      </c>
      <c r="I32" s="589" t="s">
        <v>20</v>
      </c>
      <c r="J32" s="41"/>
      <c r="K32" s="6"/>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row>
    <row r="33" spans="1:51" ht="39.9" customHeight="1" x14ac:dyDescent="0.3">
      <c r="A33" s="18"/>
      <c r="B33" s="40"/>
      <c r="C33" s="509"/>
      <c r="D33" s="821" t="s">
        <v>894</v>
      </c>
      <c r="E33" s="822"/>
      <c r="F33" s="840">
        <v>43661</v>
      </c>
      <c r="G33" s="840"/>
      <c r="H33" s="586">
        <v>43679</v>
      </c>
      <c r="I33" s="589" t="s">
        <v>20</v>
      </c>
      <c r="J33" s="41"/>
      <c r="K33" s="6"/>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row>
    <row r="34" spans="1:51" ht="39.9" customHeight="1" x14ac:dyDescent="0.3">
      <c r="A34" s="18"/>
      <c r="B34" s="40"/>
      <c r="C34" s="509"/>
      <c r="D34" s="821" t="s">
        <v>897</v>
      </c>
      <c r="E34" s="822"/>
      <c r="F34" s="840">
        <v>43691</v>
      </c>
      <c r="G34" s="840"/>
      <c r="H34" s="586">
        <v>43692</v>
      </c>
      <c r="I34" s="589" t="s">
        <v>20</v>
      </c>
      <c r="J34" s="41"/>
      <c r="K34" s="6"/>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row>
    <row r="35" spans="1:51" ht="39.9" customHeight="1" thickBot="1" x14ac:dyDescent="0.35">
      <c r="A35" s="18"/>
      <c r="B35" s="40"/>
      <c r="C35" s="509"/>
      <c r="D35" s="842" t="s">
        <v>891</v>
      </c>
      <c r="E35" s="843"/>
      <c r="F35" s="840">
        <v>43557</v>
      </c>
      <c r="G35" s="840"/>
      <c r="H35" s="586">
        <v>43591</v>
      </c>
      <c r="I35" s="590" t="s">
        <v>13</v>
      </c>
      <c r="J35" s="41"/>
      <c r="K35" s="6"/>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row>
    <row r="36" spans="1:51" ht="39.9" customHeight="1" thickBot="1" x14ac:dyDescent="0.35">
      <c r="A36" s="18"/>
      <c r="B36" s="40"/>
      <c r="C36" s="509"/>
      <c r="D36" s="821" t="s">
        <v>895</v>
      </c>
      <c r="E36" s="822"/>
      <c r="F36" s="840">
        <v>43686</v>
      </c>
      <c r="G36" s="840"/>
      <c r="H36" s="586">
        <v>43694</v>
      </c>
      <c r="I36" s="589" t="s">
        <v>20</v>
      </c>
      <c r="J36" s="41"/>
      <c r="K36" s="6"/>
      <c r="L36" s="91"/>
      <c r="M36" s="37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row>
    <row r="37" spans="1:51" ht="39.9" customHeight="1" thickBot="1" x14ac:dyDescent="0.35">
      <c r="A37" s="18"/>
      <c r="B37" s="40"/>
      <c r="C37" s="509"/>
      <c r="D37" s="838" t="s">
        <v>896</v>
      </c>
      <c r="E37" s="839"/>
      <c r="F37" s="841">
        <v>43686</v>
      </c>
      <c r="G37" s="841"/>
      <c r="H37" s="591">
        <v>43694</v>
      </c>
      <c r="I37" s="592" t="s">
        <v>20</v>
      </c>
      <c r="J37" s="41"/>
      <c r="K37" s="6"/>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row>
    <row r="38" spans="1:51" ht="18.75" customHeight="1" thickBot="1" x14ac:dyDescent="0.35">
      <c r="A38" s="18"/>
      <c r="B38" s="40"/>
      <c r="C38" s="37"/>
      <c r="D38" s="37"/>
      <c r="E38" s="37"/>
      <c r="F38" s="37"/>
      <c r="G38" s="37"/>
      <c r="H38" s="593" t="s">
        <v>249</v>
      </c>
      <c r="I38" s="372" t="s">
        <v>20</v>
      </c>
      <c r="J38" s="4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row>
    <row r="39" spans="1:51" ht="15" thickBot="1" x14ac:dyDescent="0.35">
      <c r="A39" s="18"/>
      <c r="B39" s="40"/>
      <c r="C39" s="37"/>
      <c r="D39" s="133" t="s">
        <v>937</v>
      </c>
      <c r="E39" s="136"/>
      <c r="F39" s="37"/>
      <c r="G39" s="37"/>
      <c r="H39" s="103"/>
      <c r="I39" s="37"/>
      <c r="J39" s="4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row>
    <row r="40" spans="1:51" ht="15" thickBot="1" x14ac:dyDescent="0.35">
      <c r="A40" s="18"/>
      <c r="B40" s="40"/>
      <c r="C40" s="37"/>
      <c r="D40" s="78" t="s">
        <v>60</v>
      </c>
      <c r="E40" s="802" t="s">
        <v>1151</v>
      </c>
      <c r="F40" s="803"/>
      <c r="G40" s="803"/>
      <c r="H40" s="804"/>
      <c r="I40" s="37"/>
      <c r="J40" s="4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row>
    <row r="41" spans="1:51" ht="15" thickBot="1" x14ac:dyDescent="0.35">
      <c r="A41" s="18"/>
      <c r="B41" s="40"/>
      <c r="C41" s="37"/>
      <c r="D41" s="78" t="s">
        <v>62</v>
      </c>
      <c r="E41" s="805" t="s">
        <v>842</v>
      </c>
      <c r="F41" s="803"/>
      <c r="G41" s="803"/>
      <c r="H41" s="804"/>
      <c r="I41" s="37"/>
      <c r="J41" s="4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row>
    <row r="42" spans="1:51" x14ac:dyDescent="0.3">
      <c r="A42" s="18"/>
      <c r="B42" s="40"/>
      <c r="C42" s="37"/>
      <c r="D42" s="37"/>
      <c r="E42" s="37"/>
      <c r="F42" s="37"/>
      <c r="G42" s="37"/>
      <c r="H42" s="103"/>
      <c r="I42" s="37"/>
      <c r="J42" s="4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row>
    <row r="43" spans="1:51" ht="15" thickBot="1" x14ac:dyDescent="0.35">
      <c r="A43" s="18"/>
      <c r="B43" s="40"/>
      <c r="C43" s="37"/>
      <c r="D43" s="78"/>
      <c r="E43" s="37"/>
      <c r="F43" s="37"/>
      <c r="G43" s="37"/>
      <c r="H43" s="37"/>
      <c r="I43" s="37"/>
      <c r="J43" s="4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row>
    <row r="44" spans="1:51" ht="228" customHeight="1" thickBot="1" x14ac:dyDescent="0.35">
      <c r="A44" s="18"/>
      <c r="B44" s="40"/>
      <c r="C44" s="102"/>
      <c r="D44" s="798" t="s">
        <v>252</v>
      </c>
      <c r="E44" s="798"/>
      <c r="F44" s="799" t="s">
        <v>898</v>
      </c>
      <c r="G44" s="800"/>
      <c r="H44" s="800"/>
      <c r="I44" s="801"/>
      <c r="J44" s="4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row>
    <row r="45" spans="1:51" s="11" customFormat="1" ht="18.75" customHeight="1" x14ac:dyDescent="0.3">
      <c r="A45" s="17"/>
      <c r="B45" s="40"/>
      <c r="C45" s="44"/>
      <c r="D45" s="44"/>
      <c r="E45" s="44"/>
      <c r="F45" s="44"/>
      <c r="G45" s="44"/>
      <c r="H45" s="99"/>
      <c r="I45" s="99"/>
      <c r="J45" s="4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row>
    <row r="46" spans="1:51" s="11" customFormat="1" ht="15.75" customHeight="1" thickBot="1" x14ac:dyDescent="0.35">
      <c r="A46" s="17"/>
      <c r="B46" s="40"/>
      <c r="C46" s="37"/>
      <c r="D46" s="38"/>
      <c r="E46" s="38"/>
      <c r="F46" s="38"/>
      <c r="G46" s="77" t="s">
        <v>223</v>
      </c>
      <c r="H46" s="99"/>
      <c r="I46" s="99"/>
      <c r="J46" s="4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row>
    <row r="47" spans="1:51" s="11" customFormat="1" ht="78" customHeight="1" x14ac:dyDescent="0.3">
      <c r="A47" s="17"/>
      <c r="B47" s="40"/>
      <c r="C47" s="37"/>
      <c r="D47" s="38"/>
      <c r="E47" s="38"/>
      <c r="F47" s="594" t="s">
        <v>224</v>
      </c>
      <c r="G47" s="808" t="s">
        <v>936</v>
      </c>
      <c r="H47" s="808"/>
      <c r="I47" s="809"/>
      <c r="J47" s="4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row>
    <row r="48" spans="1:51" s="11" customFormat="1" ht="54.75" customHeight="1" x14ac:dyDescent="0.3">
      <c r="A48" s="17"/>
      <c r="B48" s="40"/>
      <c r="C48" s="37"/>
      <c r="D48" s="38"/>
      <c r="E48" s="38"/>
      <c r="F48" s="595" t="s">
        <v>225</v>
      </c>
      <c r="G48" s="810" t="s">
        <v>279</v>
      </c>
      <c r="H48" s="810"/>
      <c r="I48" s="811"/>
      <c r="J48" s="4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row>
    <row r="49" spans="1:51" s="11" customFormat="1" ht="58.5" customHeight="1" x14ac:dyDescent="0.3">
      <c r="A49" s="17"/>
      <c r="B49" s="40"/>
      <c r="C49" s="37"/>
      <c r="D49" s="38"/>
      <c r="E49" s="38"/>
      <c r="F49" s="595" t="s">
        <v>226</v>
      </c>
      <c r="G49" s="810" t="s">
        <v>280</v>
      </c>
      <c r="H49" s="810"/>
      <c r="I49" s="811"/>
      <c r="J49" s="4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row>
    <row r="50" spans="1:51" ht="60" customHeight="1" x14ac:dyDescent="0.3">
      <c r="A50" s="18"/>
      <c r="B50" s="40"/>
      <c r="C50" s="37"/>
      <c r="D50" s="38"/>
      <c r="E50" s="38"/>
      <c r="F50" s="595" t="s">
        <v>227</v>
      </c>
      <c r="G50" s="810" t="s">
        <v>281</v>
      </c>
      <c r="H50" s="810"/>
      <c r="I50" s="811"/>
      <c r="J50" s="4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row>
    <row r="51" spans="1:51" ht="54" customHeight="1" x14ac:dyDescent="0.3">
      <c r="A51" s="18"/>
      <c r="B51" s="35"/>
      <c r="C51" s="37"/>
      <c r="D51" s="38"/>
      <c r="E51" s="38"/>
      <c r="F51" s="595" t="s">
        <v>228</v>
      </c>
      <c r="G51" s="810" t="s">
        <v>282</v>
      </c>
      <c r="H51" s="810"/>
      <c r="I51" s="811"/>
      <c r="J51" s="36"/>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row>
    <row r="52" spans="1:51" ht="61.5" customHeight="1" thickBot="1" x14ac:dyDescent="0.35">
      <c r="A52" s="18"/>
      <c r="B52" s="35"/>
      <c r="C52" s="37"/>
      <c r="D52" s="38"/>
      <c r="E52" s="38"/>
      <c r="F52" s="596" t="s">
        <v>229</v>
      </c>
      <c r="G52" s="806" t="s">
        <v>283</v>
      </c>
      <c r="H52" s="806"/>
      <c r="I52" s="807"/>
      <c r="J52" s="36"/>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row>
    <row r="53" spans="1:51" ht="15" thickBot="1" x14ac:dyDescent="0.35">
      <c r="A53" s="18"/>
      <c r="B53" s="45"/>
      <c r="C53" s="46"/>
      <c r="D53" s="47"/>
      <c r="E53" s="47"/>
      <c r="F53" s="47"/>
      <c r="G53" s="47"/>
      <c r="H53" s="100"/>
      <c r="I53" s="100"/>
      <c r="J53" s="48"/>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row>
    <row r="54" spans="1:51" ht="50.1" customHeight="1" x14ac:dyDescent="0.3">
      <c r="A54" s="18"/>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row>
    <row r="55" spans="1:51" ht="50.1" customHeight="1" x14ac:dyDescent="0.3">
      <c r="A55" s="18"/>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row>
    <row r="56" spans="1:51" ht="49.5" customHeight="1" x14ac:dyDescent="0.3">
      <c r="A56" s="18"/>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row>
    <row r="57" spans="1:51" ht="50.1" customHeight="1" x14ac:dyDescent="0.3">
      <c r="A57" s="18"/>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row>
    <row r="58" spans="1:51" ht="50.1" customHeight="1" x14ac:dyDescent="0.3">
      <c r="A58" s="18"/>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row>
    <row r="59" spans="1:51" ht="50.1" customHeight="1" x14ac:dyDescent="0.3">
      <c r="A59" s="18"/>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row>
    <row r="60" spans="1:51" x14ac:dyDescent="0.3">
      <c r="A60" s="18"/>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row>
    <row r="61" spans="1:51" x14ac:dyDescent="0.3">
      <c r="A61" s="18"/>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row>
    <row r="62" spans="1:51" x14ac:dyDescent="0.3">
      <c r="A62" s="18"/>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row>
    <row r="63" spans="1:51" x14ac:dyDescent="0.3">
      <c r="A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row>
    <row r="64" spans="1:51" x14ac:dyDescent="0.3">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row>
    <row r="65" spans="1:51" x14ac:dyDescent="0.3">
      <c r="A65" s="91"/>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row>
    <row r="66" spans="1:51" x14ac:dyDescent="0.3">
      <c r="A66" s="91"/>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row>
    <row r="67" spans="1:51" x14ac:dyDescent="0.3">
      <c r="A67" s="91"/>
      <c r="B67" s="91"/>
      <c r="C67" s="91"/>
      <c r="D67" s="91"/>
      <c r="E67" s="91"/>
      <c r="F67" s="91"/>
      <c r="G67" s="91"/>
      <c r="H67" s="91"/>
      <c r="I67" s="91"/>
      <c r="J67" s="91"/>
      <c r="K67" s="91"/>
    </row>
    <row r="68" spans="1:51" x14ac:dyDescent="0.3">
      <c r="A68" s="91"/>
      <c r="B68" s="91"/>
      <c r="C68" s="91"/>
      <c r="D68" s="91"/>
      <c r="E68" s="91"/>
      <c r="F68" s="91"/>
      <c r="G68" s="91"/>
      <c r="H68" s="91"/>
      <c r="I68" s="91"/>
      <c r="J68" s="91"/>
      <c r="K68" s="91"/>
    </row>
    <row r="69" spans="1:51" x14ac:dyDescent="0.3">
      <c r="A69" s="91"/>
      <c r="B69" s="91"/>
      <c r="C69" s="91"/>
      <c r="D69" s="91"/>
      <c r="E69" s="91"/>
      <c r="F69" s="91"/>
      <c r="G69" s="91"/>
      <c r="H69" s="91"/>
      <c r="I69" s="91"/>
      <c r="J69" s="91"/>
      <c r="K69" s="91"/>
    </row>
    <row r="70" spans="1:51" x14ac:dyDescent="0.3">
      <c r="A70" s="91"/>
      <c r="B70" s="91"/>
      <c r="C70" s="91"/>
      <c r="D70" s="91"/>
      <c r="E70" s="91"/>
      <c r="F70" s="91"/>
      <c r="G70" s="91"/>
      <c r="H70" s="91"/>
      <c r="I70" s="91"/>
      <c r="J70" s="91"/>
      <c r="K70" s="91"/>
    </row>
    <row r="71" spans="1:51" x14ac:dyDescent="0.3">
      <c r="A71" s="91"/>
      <c r="B71" s="91"/>
      <c r="C71" s="91"/>
      <c r="D71" s="91"/>
      <c r="E71" s="91"/>
      <c r="F71" s="91"/>
      <c r="G71" s="91"/>
      <c r="H71" s="91"/>
      <c r="I71" s="91"/>
      <c r="J71" s="91"/>
      <c r="K71" s="91"/>
    </row>
    <row r="72" spans="1:51" x14ac:dyDescent="0.3">
      <c r="A72" s="91"/>
      <c r="B72" s="91"/>
      <c r="C72" s="91"/>
      <c r="D72" s="91"/>
      <c r="E72" s="91"/>
      <c r="F72" s="91"/>
      <c r="G72" s="91"/>
      <c r="H72" s="91"/>
      <c r="I72" s="91"/>
      <c r="J72" s="91"/>
      <c r="K72" s="91"/>
    </row>
    <row r="73" spans="1:51" x14ac:dyDescent="0.3">
      <c r="A73" s="91"/>
      <c r="B73" s="91"/>
      <c r="C73" s="91"/>
      <c r="D73" s="91"/>
      <c r="E73" s="91"/>
      <c r="F73" s="91"/>
      <c r="G73" s="91"/>
      <c r="H73" s="91"/>
      <c r="I73" s="91"/>
      <c r="J73" s="91"/>
      <c r="K73" s="91"/>
    </row>
    <row r="74" spans="1:51" x14ac:dyDescent="0.3">
      <c r="A74" s="91"/>
      <c r="B74" s="91"/>
      <c r="C74" s="91"/>
      <c r="D74" s="91"/>
      <c r="E74" s="91"/>
      <c r="F74" s="91"/>
      <c r="G74" s="91"/>
      <c r="H74" s="91"/>
      <c r="I74" s="91"/>
      <c r="J74" s="91"/>
      <c r="K74" s="91"/>
    </row>
    <row r="75" spans="1:51" x14ac:dyDescent="0.3">
      <c r="A75" s="91"/>
      <c r="B75" s="91"/>
      <c r="C75" s="91"/>
      <c r="D75" s="91"/>
      <c r="E75" s="91"/>
      <c r="F75" s="91"/>
      <c r="G75" s="91"/>
      <c r="H75" s="91"/>
      <c r="I75" s="91"/>
      <c r="J75" s="91"/>
      <c r="K75" s="91"/>
    </row>
    <row r="76" spans="1:51" x14ac:dyDescent="0.3">
      <c r="A76" s="91"/>
      <c r="B76" s="91"/>
      <c r="C76" s="91"/>
      <c r="D76" s="91"/>
      <c r="E76" s="91"/>
      <c r="F76" s="91"/>
      <c r="G76" s="91"/>
      <c r="H76" s="91"/>
      <c r="I76" s="91"/>
      <c r="J76" s="91"/>
      <c r="K76" s="91"/>
    </row>
    <row r="77" spans="1:51" x14ac:dyDescent="0.3">
      <c r="A77" s="91"/>
      <c r="B77" s="91"/>
      <c r="C77" s="91"/>
      <c r="D77" s="91"/>
      <c r="E77" s="91"/>
      <c r="F77" s="91"/>
      <c r="G77" s="91"/>
      <c r="H77" s="91"/>
      <c r="I77" s="91"/>
      <c r="J77" s="91"/>
      <c r="K77" s="91"/>
    </row>
    <row r="78" spans="1:51" x14ac:dyDescent="0.3">
      <c r="A78" s="91"/>
      <c r="B78" s="91"/>
      <c r="C78" s="91"/>
      <c r="D78" s="91"/>
      <c r="E78" s="91"/>
      <c r="F78" s="91"/>
      <c r="G78" s="91"/>
      <c r="H78" s="91"/>
      <c r="I78" s="91"/>
      <c r="J78" s="91"/>
      <c r="K78" s="91"/>
    </row>
    <row r="79" spans="1:51" x14ac:dyDescent="0.3">
      <c r="A79" s="91"/>
      <c r="B79" s="91"/>
      <c r="C79" s="91"/>
      <c r="D79" s="91"/>
      <c r="E79" s="91"/>
      <c r="F79" s="91"/>
      <c r="G79" s="91"/>
      <c r="H79" s="91"/>
      <c r="I79" s="91"/>
      <c r="J79" s="91"/>
      <c r="K79" s="91"/>
    </row>
    <row r="80" spans="1:51" x14ac:dyDescent="0.3">
      <c r="A80" s="91"/>
      <c r="B80" s="91"/>
      <c r="C80" s="91"/>
      <c r="D80" s="91"/>
      <c r="E80" s="91"/>
      <c r="F80" s="91"/>
      <c r="G80" s="91"/>
      <c r="H80" s="91"/>
      <c r="I80" s="91"/>
      <c r="J80" s="91"/>
      <c r="K80" s="91"/>
    </row>
    <row r="81" spans="1:11" x14ac:dyDescent="0.3">
      <c r="A81" s="91"/>
      <c r="B81" s="91"/>
      <c r="C81" s="91"/>
      <c r="D81" s="91"/>
      <c r="E81" s="91"/>
      <c r="F81" s="91"/>
      <c r="G81" s="91"/>
      <c r="H81" s="91"/>
      <c r="I81" s="91"/>
      <c r="J81" s="91"/>
      <c r="K81" s="91"/>
    </row>
    <row r="82" spans="1:11" x14ac:dyDescent="0.3">
      <c r="A82" s="91"/>
      <c r="B82" s="91"/>
      <c r="C82" s="91"/>
      <c r="D82" s="91"/>
      <c r="E82" s="91"/>
      <c r="F82" s="91"/>
      <c r="G82" s="91"/>
      <c r="H82" s="91"/>
      <c r="I82" s="91"/>
      <c r="J82" s="91"/>
      <c r="K82" s="91"/>
    </row>
    <row r="83" spans="1:11" x14ac:dyDescent="0.3">
      <c r="A83" s="91"/>
      <c r="B83" s="91"/>
      <c r="C83" s="91"/>
      <c r="D83" s="91"/>
      <c r="E83" s="91"/>
      <c r="F83" s="91"/>
      <c r="G83" s="91"/>
      <c r="H83" s="91"/>
      <c r="I83" s="91"/>
      <c r="J83" s="91"/>
      <c r="K83" s="91"/>
    </row>
    <row r="84" spans="1:11" x14ac:dyDescent="0.3">
      <c r="A84" s="91"/>
      <c r="B84" s="91"/>
      <c r="C84" s="91"/>
      <c r="D84" s="91"/>
      <c r="E84" s="91"/>
      <c r="F84" s="91"/>
      <c r="G84" s="91"/>
      <c r="H84" s="91"/>
      <c r="I84" s="91"/>
      <c r="J84" s="91"/>
      <c r="K84" s="91"/>
    </row>
    <row r="85" spans="1:11" x14ac:dyDescent="0.3">
      <c r="A85" s="91"/>
      <c r="B85" s="91"/>
      <c r="C85" s="91"/>
      <c r="D85" s="91"/>
      <c r="E85" s="91"/>
      <c r="F85" s="91"/>
      <c r="G85" s="91"/>
      <c r="H85" s="91"/>
      <c r="I85" s="91"/>
      <c r="J85" s="91"/>
      <c r="K85" s="91"/>
    </row>
    <row r="86" spans="1:11" x14ac:dyDescent="0.3">
      <c r="A86" s="91"/>
      <c r="B86" s="91"/>
      <c r="C86" s="91"/>
      <c r="D86" s="91"/>
      <c r="E86" s="91"/>
      <c r="F86" s="91"/>
      <c r="G86" s="91"/>
      <c r="H86" s="91"/>
      <c r="I86" s="91"/>
      <c r="J86" s="91"/>
      <c r="K86" s="91"/>
    </row>
    <row r="87" spans="1:11" x14ac:dyDescent="0.3">
      <c r="A87" s="91"/>
      <c r="B87" s="91"/>
      <c r="C87" s="91"/>
      <c r="D87" s="91"/>
      <c r="E87" s="91"/>
      <c r="F87" s="91"/>
      <c r="G87" s="91"/>
      <c r="H87" s="91"/>
      <c r="I87" s="91"/>
      <c r="J87" s="91"/>
      <c r="K87" s="91"/>
    </row>
    <row r="88" spans="1:11" x14ac:dyDescent="0.3">
      <c r="A88" s="91"/>
      <c r="B88" s="91"/>
      <c r="C88" s="91"/>
      <c r="D88" s="91"/>
      <c r="E88" s="91"/>
      <c r="F88" s="91"/>
      <c r="G88" s="91"/>
      <c r="H88" s="91"/>
      <c r="I88" s="91"/>
      <c r="J88" s="91"/>
      <c r="K88" s="91"/>
    </row>
    <row r="89" spans="1:11" x14ac:dyDescent="0.3">
      <c r="A89" s="91"/>
      <c r="B89" s="91"/>
      <c r="C89" s="91"/>
      <c r="D89" s="91"/>
      <c r="E89" s="91"/>
      <c r="F89" s="91"/>
      <c r="G89" s="91"/>
      <c r="H89" s="91"/>
      <c r="I89" s="91"/>
      <c r="J89" s="91"/>
      <c r="K89" s="91"/>
    </row>
    <row r="90" spans="1:11" x14ac:dyDescent="0.3">
      <c r="A90" s="91"/>
      <c r="B90" s="91"/>
      <c r="C90" s="91"/>
      <c r="D90" s="91"/>
      <c r="E90" s="91"/>
      <c r="F90" s="91"/>
      <c r="G90" s="91"/>
      <c r="H90" s="91"/>
      <c r="I90" s="91"/>
      <c r="J90" s="91"/>
      <c r="K90" s="91"/>
    </row>
    <row r="91" spans="1:11" x14ac:dyDescent="0.3">
      <c r="A91" s="91"/>
      <c r="B91" s="91"/>
      <c r="C91" s="91"/>
      <c r="D91" s="91"/>
      <c r="E91" s="91"/>
      <c r="F91" s="91"/>
      <c r="G91" s="91"/>
      <c r="H91" s="91"/>
      <c r="I91" s="91"/>
      <c r="J91" s="91"/>
      <c r="K91" s="91"/>
    </row>
    <row r="92" spans="1:11" x14ac:dyDescent="0.3">
      <c r="A92" s="91"/>
      <c r="B92" s="91"/>
      <c r="C92" s="91"/>
      <c r="D92" s="91"/>
      <c r="E92" s="91"/>
      <c r="F92" s="91"/>
      <c r="G92" s="91"/>
      <c r="H92" s="91"/>
      <c r="I92" s="91"/>
      <c r="J92" s="91"/>
      <c r="K92" s="91"/>
    </row>
    <row r="93" spans="1:11" x14ac:dyDescent="0.3">
      <c r="A93" s="91"/>
      <c r="B93" s="91"/>
      <c r="C93" s="91"/>
      <c r="D93" s="91"/>
      <c r="E93" s="91"/>
      <c r="F93" s="91"/>
      <c r="G93" s="91"/>
      <c r="H93" s="91"/>
      <c r="I93" s="91"/>
      <c r="J93" s="91"/>
      <c r="K93" s="91"/>
    </row>
    <row r="94" spans="1:11" x14ac:dyDescent="0.3">
      <c r="A94" s="91"/>
      <c r="B94" s="91"/>
      <c r="C94" s="91"/>
      <c r="D94" s="91"/>
      <c r="E94" s="91"/>
      <c r="F94" s="91"/>
      <c r="G94" s="91"/>
      <c r="H94" s="91"/>
      <c r="I94" s="91"/>
      <c r="J94" s="91"/>
      <c r="K94" s="91"/>
    </row>
    <row r="95" spans="1:11" x14ac:dyDescent="0.3">
      <c r="A95" s="91"/>
      <c r="B95" s="91"/>
      <c r="C95" s="91"/>
      <c r="D95" s="91"/>
      <c r="E95" s="91"/>
      <c r="F95" s="91"/>
      <c r="G95" s="91"/>
      <c r="H95" s="91"/>
      <c r="I95" s="91"/>
      <c r="J95" s="91"/>
      <c r="K95" s="91"/>
    </row>
    <row r="96" spans="1:11" x14ac:dyDescent="0.3">
      <c r="A96" s="91"/>
      <c r="B96" s="91"/>
      <c r="C96" s="91"/>
      <c r="D96" s="91"/>
      <c r="E96" s="91"/>
      <c r="F96" s="91"/>
      <c r="G96" s="91"/>
      <c r="H96" s="91"/>
      <c r="I96" s="91"/>
      <c r="J96" s="91"/>
      <c r="K96" s="91"/>
    </row>
    <row r="97" spans="1:11" x14ac:dyDescent="0.3">
      <c r="A97" s="91"/>
      <c r="B97" s="91"/>
      <c r="C97" s="91"/>
      <c r="D97" s="91"/>
      <c r="E97" s="91"/>
      <c r="F97" s="91"/>
      <c r="G97" s="91"/>
      <c r="H97" s="91"/>
      <c r="I97" s="91"/>
      <c r="J97" s="91"/>
      <c r="K97" s="91"/>
    </row>
    <row r="98" spans="1:11" x14ac:dyDescent="0.3">
      <c r="A98" s="91"/>
      <c r="B98" s="91"/>
      <c r="C98" s="91"/>
      <c r="D98" s="91"/>
      <c r="E98" s="91"/>
      <c r="F98" s="91"/>
      <c r="G98" s="91"/>
      <c r="H98" s="91"/>
      <c r="I98" s="91"/>
      <c r="J98" s="91"/>
      <c r="K98" s="91"/>
    </row>
    <row r="99" spans="1:11" x14ac:dyDescent="0.3">
      <c r="A99" s="91"/>
      <c r="B99" s="91"/>
      <c r="C99" s="91"/>
      <c r="D99" s="91"/>
      <c r="E99" s="91"/>
      <c r="F99" s="91"/>
      <c r="G99" s="91"/>
      <c r="H99" s="91"/>
      <c r="I99" s="91"/>
      <c r="J99" s="91"/>
      <c r="K99" s="91"/>
    </row>
    <row r="100" spans="1:11" x14ac:dyDescent="0.3">
      <c r="A100" s="91"/>
      <c r="B100" s="91"/>
      <c r="C100" s="91"/>
      <c r="D100" s="91"/>
      <c r="E100" s="91"/>
      <c r="F100" s="91"/>
      <c r="G100" s="91"/>
      <c r="H100" s="91"/>
      <c r="I100" s="91"/>
      <c r="J100" s="91"/>
      <c r="K100" s="91"/>
    </row>
    <row r="101" spans="1:11" x14ac:dyDescent="0.3">
      <c r="A101" s="91"/>
      <c r="B101" s="91"/>
      <c r="C101" s="91"/>
      <c r="D101" s="91"/>
      <c r="E101" s="91"/>
      <c r="F101" s="91"/>
      <c r="G101" s="91"/>
      <c r="H101" s="91"/>
      <c r="I101" s="91"/>
      <c r="J101" s="91"/>
      <c r="K101" s="91"/>
    </row>
    <row r="102" spans="1:11" x14ac:dyDescent="0.3">
      <c r="A102" s="91"/>
      <c r="B102" s="91"/>
      <c r="H102" s="91"/>
      <c r="I102" s="91"/>
      <c r="J102" s="91"/>
      <c r="K102" s="91"/>
    </row>
    <row r="103" spans="1:11" x14ac:dyDescent="0.3">
      <c r="A103" s="91"/>
      <c r="B103" s="91"/>
      <c r="H103" s="91"/>
      <c r="I103" s="91"/>
      <c r="J103" s="91"/>
      <c r="K103" s="91"/>
    </row>
    <row r="104" spans="1:11" x14ac:dyDescent="0.3">
      <c r="A104" s="91"/>
      <c r="B104" s="91"/>
      <c r="H104" s="91"/>
      <c r="I104" s="91"/>
      <c r="J104" s="91"/>
      <c r="K104" s="91"/>
    </row>
    <row r="105" spans="1:11" x14ac:dyDescent="0.3">
      <c r="A105" s="91"/>
      <c r="B105" s="91"/>
      <c r="H105" s="91"/>
      <c r="I105" s="91"/>
      <c r="J105" s="91"/>
      <c r="K105" s="91"/>
    </row>
    <row r="106" spans="1:11" x14ac:dyDescent="0.3">
      <c r="A106" s="91"/>
      <c r="B106" s="91"/>
      <c r="H106" s="91"/>
      <c r="I106" s="91"/>
      <c r="J106" s="91"/>
      <c r="K106" s="91"/>
    </row>
    <row r="107" spans="1:11" x14ac:dyDescent="0.3">
      <c r="A107" s="91"/>
      <c r="B107" s="91"/>
      <c r="H107" s="91"/>
      <c r="I107" s="91"/>
      <c r="J107" s="91"/>
      <c r="K107" s="91"/>
    </row>
    <row r="108" spans="1:11" x14ac:dyDescent="0.3">
      <c r="A108" s="91"/>
      <c r="B108" s="91"/>
      <c r="H108" s="91"/>
      <c r="I108" s="91"/>
      <c r="J108" s="91"/>
      <c r="K108" s="91"/>
    </row>
    <row r="109" spans="1:11" x14ac:dyDescent="0.3">
      <c r="A109" s="91"/>
      <c r="B109" s="91"/>
      <c r="H109" s="91"/>
      <c r="I109" s="91"/>
      <c r="J109" s="91"/>
      <c r="K109" s="91"/>
    </row>
    <row r="110" spans="1:11" x14ac:dyDescent="0.3">
      <c r="A110" s="91"/>
      <c r="B110" s="91"/>
      <c r="H110" s="91"/>
      <c r="I110" s="91"/>
      <c r="J110" s="91"/>
      <c r="K110" s="91"/>
    </row>
    <row r="111" spans="1:11" x14ac:dyDescent="0.3">
      <c r="B111" s="91"/>
      <c r="J111" s="91"/>
    </row>
  </sheetData>
  <customSheetViews>
    <customSheetView guid="{8F0D285A-0224-4C31-92C2-6C61BAA6C63C}" scale="80">
      <selection activeCell="D8" sqref="D8:E8"/>
      <pageMargins left="0.2" right="0.21" top="0.17" bottom="0.17" header="0.17" footer="0.17"/>
      <pageSetup orientation="landscape"/>
    </customSheetView>
  </customSheetViews>
  <mergeCells count="54">
    <mergeCell ref="D36:E36"/>
    <mergeCell ref="D15:E15"/>
    <mergeCell ref="F15:G15"/>
    <mergeCell ref="D16:E16"/>
    <mergeCell ref="D37:E37"/>
    <mergeCell ref="F31:G31"/>
    <mergeCell ref="F32:G32"/>
    <mergeCell ref="F33:G33"/>
    <mergeCell ref="F34:G34"/>
    <mergeCell ref="F35:G35"/>
    <mergeCell ref="F36:G36"/>
    <mergeCell ref="F37:G37"/>
    <mergeCell ref="D35:E35"/>
    <mergeCell ref="D31:E31"/>
    <mergeCell ref="D32:E32"/>
    <mergeCell ref="D33:E33"/>
    <mergeCell ref="D34:E34"/>
    <mergeCell ref="D8:E8"/>
    <mergeCell ref="F8:G8"/>
    <mergeCell ref="D13:E13"/>
    <mergeCell ref="F13:G13"/>
    <mergeCell ref="D14:E14"/>
    <mergeCell ref="F14:G14"/>
    <mergeCell ref="D24:I27"/>
    <mergeCell ref="D30:E30"/>
    <mergeCell ref="F30:G30"/>
    <mergeCell ref="D29:E29"/>
    <mergeCell ref="F29:G29"/>
    <mergeCell ref="C3:I3"/>
    <mergeCell ref="C4:I4"/>
    <mergeCell ref="C23:H23"/>
    <mergeCell ref="D9:E9"/>
    <mergeCell ref="D10:E10"/>
    <mergeCell ref="D11:E11"/>
    <mergeCell ref="D7:E7"/>
    <mergeCell ref="F7:G7"/>
    <mergeCell ref="F11:G11"/>
    <mergeCell ref="F10:G10"/>
    <mergeCell ref="F9:G9"/>
    <mergeCell ref="E20:H20"/>
    <mergeCell ref="E21:H21"/>
    <mergeCell ref="D19:I19"/>
    <mergeCell ref="D12:E12"/>
    <mergeCell ref="F12:G12"/>
    <mergeCell ref="D44:E44"/>
    <mergeCell ref="F44:I44"/>
    <mergeCell ref="E40:H40"/>
    <mergeCell ref="E41:H41"/>
    <mergeCell ref="G52:I52"/>
    <mergeCell ref="G47:I47"/>
    <mergeCell ref="G48:I48"/>
    <mergeCell ref="G49:I49"/>
    <mergeCell ref="G50:I50"/>
    <mergeCell ref="G51:I51"/>
  </mergeCells>
  <hyperlinks>
    <hyperlink ref="E21" r:id="rId1" xr:uid="{1394FC61-A64F-40DC-835F-3AE6A9797ADD}"/>
    <hyperlink ref="E41" r:id="rId2" xr:uid="{2BD68F1A-8354-432C-B8A9-A2E4374C2018}"/>
  </hyperlinks>
  <pageMargins left="0.2" right="0.21" top="0.17" bottom="0.17" header="0.17" footer="0.17"/>
  <pageSetup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I47"/>
  <sheetViews>
    <sheetView zoomScaleNormal="100" workbookViewId="0">
      <selection activeCell="H42" sqref="H42"/>
    </sheetView>
  </sheetViews>
  <sheetFormatPr defaultColWidth="8.88671875" defaultRowHeight="14.4" x14ac:dyDescent="0.3"/>
  <cols>
    <col min="1" max="1" width="1.44140625" customWidth="1"/>
    <col min="2" max="2" width="1.88671875" customWidth="1"/>
    <col min="3" max="3" width="13.44140625" customWidth="1"/>
    <col min="4" max="5" width="11.44140625" customWidth="1"/>
    <col min="6" max="6" width="20.33203125" customWidth="1"/>
    <col min="7" max="7" width="17.88671875" customWidth="1"/>
    <col min="8" max="8" width="16.88671875" customWidth="1"/>
    <col min="9" max="10" width="1.5546875" customWidth="1"/>
    <col min="13" max="13" width="8.88671875" customWidth="1"/>
  </cols>
  <sheetData>
    <row r="1" spans="2:9" ht="15" thickBot="1" x14ac:dyDescent="0.35"/>
    <row r="2" spans="2:9" ht="15" thickBot="1" x14ac:dyDescent="0.35">
      <c r="B2" s="31"/>
      <c r="C2" s="32"/>
      <c r="D2" s="33"/>
      <c r="E2" s="33"/>
      <c r="F2" s="33"/>
      <c r="G2" s="33"/>
      <c r="H2" s="33"/>
      <c r="I2" s="34"/>
    </row>
    <row r="3" spans="2:9" ht="21" thickBot="1" x14ac:dyDescent="0.4">
      <c r="B3" s="84"/>
      <c r="C3" s="625" t="s">
        <v>244</v>
      </c>
      <c r="D3" s="867"/>
      <c r="E3" s="867"/>
      <c r="F3" s="867"/>
      <c r="G3" s="867"/>
      <c r="H3" s="868"/>
      <c r="I3" s="86"/>
    </row>
    <row r="4" spans="2:9" x14ac:dyDescent="0.3">
      <c r="B4" s="35"/>
      <c r="C4" s="869" t="s">
        <v>245</v>
      </c>
      <c r="D4" s="869"/>
      <c r="E4" s="869"/>
      <c r="F4" s="869"/>
      <c r="G4" s="869"/>
      <c r="H4" s="869"/>
      <c r="I4" s="36"/>
    </row>
    <row r="5" spans="2:9" ht="4.5" customHeight="1" x14ac:dyDescent="0.3">
      <c r="B5" s="35"/>
      <c r="C5" s="870"/>
      <c r="D5" s="870"/>
      <c r="E5" s="870"/>
      <c r="F5" s="870"/>
      <c r="G5" s="870"/>
      <c r="H5" s="870"/>
      <c r="I5" s="36"/>
    </row>
    <row r="6" spans="2:9" ht="31.5" customHeight="1" thickBot="1" x14ac:dyDescent="0.35">
      <c r="B6" s="35"/>
      <c r="C6" s="872" t="s">
        <v>1211</v>
      </c>
      <c r="D6" s="872"/>
      <c r="E6" s="872"/>
      <c r="F6" s="872"/>
      <c r="G6" s="872"/>
      <c r="H6" s="872"/>
      <c r="I6" s="36"/>
    </row>
    <row r="7" spans="2:9" ht="30" customHeight="1" thickBot="1" x14ac:dyDescent="0.35">
      <c r="B7" s="35"/>
      <c r="C7" s="373" t="s">
        <v>243</v>
      </c>
      <c r="D7" s="871" t="s">
        <v>242</v>
      </c>
      <c r="E7" s="871"/>
      <c r="F7" s="487" t="s">
        <v>240</v>
      </c>
      <c r="G7" s="487" t="s">
        <v>267</v>
      </c>
      <c r="H7" s="374" t="s">
        <v>273</v>
      </c>
      <c r="I7" s="36"/>
    </row>
    <row r="8" spans="2:9" ht="60.75" customHeight="1" thickBot="1" x14ac:dyDescent="0.35">
      <c r="B8" s="40"/>
      <c r="C8" s="854" t="s">
        <v>899</v>
      </c>
      <c r="D8" s="855"/>
      <c r="E8" s="855"/>
      <c r="F8" s="855"/>
      <c r="G8" s="855"/>
      <c r="H8" s="856"/>
      <c r="I8" s="41"/>
    </row>
    <row r="9" spans="2:9" ht="213" customHeight="1" x14ac:dyDescent="0.3">
      <c r="B9" s="569"/>
      <c r="C9" s="858" t="s">
        <v>902</v>
      </c>
      <c r="D9" s="857" t="s">
        <v>1155</v>
      </c>
      <c r="E9" s="836"/>
      <c r="F9" s="857" t="s">
        <v>1160</v>
      </c>
      <c r="G9" s="862" t="s">
        <v>1261</v>
      </c>
      <c r="H9" s="860" t="s">
        <v>1159</v>
      </c>
      <c r="I9" s="41"/>
    </row>
    <row r="10" spans="2:9" ht="365.25" customHeight="1" x14ac:dyDescent="0.3">
      <c r="B10" s="40"/>
      <c r="C10" s="859"/>
      <c r="D10" s="843"/>
      <c r="E10" s="843"/>
      <c r="F10" s="843"/>
      <c r="G10" s="851"/>
      <c r="H10" s="861"/>
      <c r="I10" s="41"/>
    </row>
    <row r="11" spans="2:9" ht="333" customHeight="1" x14ac:dyDescent="0.3">
      <c r="B11" s="40"/>
      <c r="C11" s="844" t="s">
        <v>903</v>
      </c>
      <c r="D11" s="847" t="s">
        <v>1247</v>
      </c>
      <c r="E11" s="848"/>
      <c r="F11" s="843" t="s">
        <v>904</v>
      </c>
      <c r="G11" s="566" t="s">
        <v>1262</v>
      </c>
      <c r="H11" s="865" t="s">
        <v>1162</v>
      </c>
      <c r="I11" s="41"/>
    </row>
    <row r="12" spans="2:9" s="381" customFormat="1" ht="199.5" customHeight="1" x14ac:dyDescent="0.3">
      <c r="B12" s="40"/>
      <c r="C12" s="845"/>
      <c r="D12" s="849"/>
      <c r="E12" s="850"/>
      <c r="F12" s="843"/>
      <c r="G12" s="567" t="s">
        <v>1244</v>
      </c>
      <c r="H12" s="866"/>
      <c r="I12" s="41"/>
    </row>
    <row r="13" spans="2:9" s="381" customFormat="1" ht="335.25" customHeight="1" x14ac:dyDescent="0.3">
      <c r="B13" s="40"/>
      <c r="C13" s="845"/>
      <c r="D13" s="863" t="s">
        <v>1251</v>
      </c>
      <c r="E13" s="864"/>
      <c r="F13" s="843"/>
      <c r="G13" s="568" t="s">
        <v>1253</v>
      </c>
      <c r="H13" s="866"/>
      <c r="I13" s="41"/>
    </row>
    <row r="14" spans="2:9" s="381" customFormat="1" ht="76.5" customHeight="1" x14ac:dyDescent="0.3">
      <c r="B14" s="40"/>
      <c r="C14" s="846"/>
      <c r="D14" s="863" t="s">
        <v>1252</v>
      </c>
      <c r="E14" s="864"/>
      <c r="F14" s="843"/>
      <c r="G14" s="565" t="s">
        <v>1248</v>
      </c>
      <c r="H14" s="861"/>
      <c r="I14" s="41"/>
    </row>
    <row r="15" spans="2:9" ht="169.5" customHeight="1" x14ac:dyDescent="0.3">
      <c r="B15" s="40"/>
      <c r="C15" s="859" t="s">
        <v>908</v>
      </c>
      <c r="D15" s="843" t="s">
        <v>905</v>
      </c>
      <c r="E15" s="843"/>
      <c r="F15" s="843" t="s">
        <v>906</v>
      </c>
      <c r="G15" s="513" t="s">
        <v>1240</v>
      </c>
      <c r="H15" s="376" t="s">
        <v>1163</v>
      </c>
      <c r="I15" s="41"/>
    </row>
    <row r="16" spans="2:9" ht="186.75" customHeight="1" x14ac:dyDescent="0.3">
      <c r="B16" s="40"/>
      <c r="C16" s="859"/>
      <c r="D16" s="843" t="s">
        <v>907</v>
      </c>
      <c r="E16" s="843"/>
      <c r="F16" s="843"/>
      <c r="G16" s="513" t="s">
        <v>1241</v>
      </c>
      <c r="H16" s="376" t="s">
        <v>1157</v>
      </c>
      <c r="I16" s="41"/>
    </row>
    <row r="17" spans="2:9" ht="198.75" customHeight="1" x14ac:dyDescent="0.3">
      <c r="B17" s="40"/>
      <c r="C17" s="859"/>
      <c r="D17" s="843" t="s">
        <v>1214</v>
      </c>
      <c r="E17" s="843"/>
      <c r="F17" s="843"/>
      <c r="G17" s="513" t="s">
        <v>1242</v>
      </c>
      <c r="H17" s="376" t="s">
        <v>1158</v>
      </c>
      <c r="I17" s="41"/>
    </row>
    <row r="18" spans="2:9" ht="110.25" customHeight="1" x14ac:dyDescent="0.3">
      <c r="B18" s="40"/>
      <c r="C18" s="859"/>
      <c r="D18" s="851" t="s">
        <v>1156</v>
      </c>
      <c r="E18" s="851"/>
      <c r="F18" s="843"/>
      <c r="G18" s="512" t="s">
        <v>1254</v>
      </c>
      <c r="H18" s="376" t="s">
        <v>1161</v>
      </c>
      <c r="I18" s="41"/>
    </row>
    <row r="19" spans="2:9" ht="213" customHeight="1" x14ac:dyDescent="0.3">
      <c r="B19" s="40"/>
      <c r="C19" s="844" t="s">
        <v>934</v>
      </c>
      <c r="D19" s="878" t="s">
        <v>1164</v>
      </c>
      <c r="E19" s="879"/>
      <c r="F19" s="884" t="s">
        <v>909</v>
      </c>
      <c r="G19" s="488" t="s">
        <v>929</v>
      </c>
      <c r="H19" s="496" t="s">
        <v>1165</v>
      </c>
      <c r="I19" s="41"/>
    </row>
    <row r="20" spans="2:9" s="381" customFormat="1" ht="239.25" customHeight="1" x14ac:dyDescent="0.3">
      <c r="B20" s="40"/>
      <c r="C20" s="845"/>
      <c r="D20" s="880"/>
      <c r="E20" s="881"/>
      <c r="F20" s="885"/>
      <c r="G20" s="876"/>
      <c r="H20" s="496" t="s">
        <v>1166</v>
      </c>
      <c r="I20" s="41"/>
    </row>
    <row r="21" spans="2:9" s="381" customFormat="1" ht="272.25" customHeight="1" x14ac:dyDescent="0.3">
      <c r="B21" s="40"/>
      <c r="C21" s="845"/>
      <c r="D21" s="880"/>
      <c r="E21" s="881"/>
      <c r="F21" s="885"/>
      <c r="G21" s="876"/>
      <c r="H21" s="496" t="s">
        <v>1167</v>
      </c>
      <c r="I21" s="41"/>
    </row>
    <row r="22" spans="2:9" s="381" customFormat="1" ht="261" customHeight="1" x14ac:dyDescent="0.3">
      <c r="B22" s="40"/>
      <c r="C22" s="846"/>
      <c r="D22" s="882"/>
      <c r="E22" s="883"/>
      <c r="F22" s="886"/>
      <c r="G22" s="877"/>
      <c r="H22" s="496" t="s">
        <v>1168</v>
      </c>
      <c r="I22" s="41"/>
    </row>
    <row r="23" spans="2:9" ht="213" customHeight="1" x14ac:dyDescent="0.3">
      <c r="B23" s="40"/>
      <c r="C23" s="515" t="s">
        <v>910</v>
      </c>
      <c r="D23" s="852" t="s">
        <v>911</v>
      </c>
      <c r="E23" s="853"/>
      <c r="F23" s="513" t="s">
        <v>912</v>
      </c>
      <c r="G23" s="513" t="s">
        <v>930</v>
      </c>
      <c r="H23" s="376" t="s">
        <v>1169</v>
      </c>
      <c r="I23" s="41"/>
    </row>
    <row r="24" spans="2:9" ht="243.75" customHeight="1" x14ac:dyDescent="0.3">
      <c r="B24" s="40"/>
      <c r="C24" s="515" t="s">
        <v>913</v>
      </c>
      <c r="D24" s="843" t="s">
        <v>931</v>
      </c>
      <c r="E24" s="843"/>
      <c r="F24" s="513" t="s">
        <v>914</v>
      </c>
      <c r="G24" s="513" t="s">
        <v>1243</v>
      </c>
      <c r="H24" s="376" t="s">
        <v>915</v>
      </c>
      <c r="I24" s="41"/>
    </row>
    <row r="25" spans="2:9" ht="243.75" customHeight="1" thickBot="1" x14ac:dyDescent="0.35">
      <c r="B25" s="40"/>
      <c r="C25" s="525" t="s">
        <v>916</v>
      </c>
      <c r="D25" s="890" t="s">
        <v>917</v>
      </c>
      <c r="E25" s="890"/>
      <c r="F25" s="524" t="s">
        <v>918</v>
      </c>
      <c r="G25" s="494" t="s">
        <v>1255</v>
      </c>
      <c r="H25" s="495" t="s">
        <v>1170</v>
      </c>
      <c r="I25" s="41"/>
    </row>
    <row r="26" spans="2:9" ht="58.5" customHeight="1" thickBot="1" x14ac:dyDescent="0.35">
      <c r="B26" s="40"/>
      <c r="C26" s="887" t="s">
        <v>900</v>
      </c>
      <c r="D26" s="888"/>
      <c r="E26" s="888"/>
      <c r="F26" s="888"/>
      <c r="G26" s="888"/>
      <c r="H26" s="889"/>
      <c r="I26" s="41"/>
    </row>
    <row r="27" spans="2:9" ht="63.75" customHeight="1" x14ac:dyDescent="0.3">
      <c r="B27" s="40"/>
      <c r="C27" s="521" t="s">
        <v>919</v>
      </c>
      <c r="D27" s="886"/>
      <c r="E27" s="886"/>
      <c r="F27" s="345"/>
      <c r="G27" s="517"/>
      <c r="H27" s="516"/>
      <c r="I27" s="41"/>
    </row>
    <row r="28" spans="2:9" s="381" customFormat="1" ht="167.25" customHeight="1" x14ac:dyDescent="0.3">
      <c r="B28" s="40"/>
      <c r="C28" s="520" t="s">
        <v>1171</v>
      </c>
      <c r="D28" s="852" t="s">
        <v>1174</v>
      </c>
      <c r="E28" s="853"/>
      <c r="F28" s="513" t="s">
        <v>1175</v>
      </c>
      <c r="G28" s="522" t="s">
        <v>1218</v>
      </c>
      <c r="H28" s="491" t="s">
        <v>1176</v>
      </c>
      <c r="I28" s="41"/>
    </row>
    <row r="29" spans="2:9" ht="154.5" customHeight="1" x14ac:dyDescent="0.3">
      <c r="B29" s="40"/>
      <c r="C29" s="519" t="s">
        <v>1172</v>
      </c>
      <c r="D29" s="884" t="s">
        <v>1177</v>
      </c>
      <c r="E29" s="884"/>
      <c r="F29" s="522" t="s">
        <v>1178</v>
      </c>
      <c r="G29" s="522" t="s">
        <v>932</v>
      </c>
      <c r="H29" s="490" t="s">
        <v>1179</v>
      </c>
      <c r="I29" s="41"/>
    </row>
    <row r="30" spans="2:9" s="381" customFormat="1" ht="118.5" customHeight="1" x14ac:dyDescent="0.3">
      <c r="B30" s="40"/>
      <c r="C30" s="515" t="s">
        <v>1173</v>
      </c>
      <c r="D30" s="852" t="s">
        <v>1180</v>
      </c>
      <c r="E30" s="853"/>
      <c r="F30" s="513" t="s">
        <v>1215</v>
      </c>
      <c r="G30" s="512" t="s">
        <v>1260</v>
      </c>
      <c r="H30" s="376" t="s">
        <v>1181</v>
      </c>
      <c r="I30" s="41"/>
    </row>
    <row r="31" spans="2:9" s="381" customFormat="1" ht="151.5" customHeight="1" thickBot="1" x14ac:dyDescent="0.35">
      <c r="B31" s="40"/>
      <c r="C31" s="520" t="s">
        <v>1213</v>
      </c>
      <c r="D31" s="878" t="s">
        <v>1183</v>
      </c>
      <c r="E31" s="879"/>
      <c r="F31" s="523" t="s">
        <v>1184</v>
      </c>
      <c r="G31" s="489" t="s">
        <v>1185</v>
      </c>
      <c r="H31" s="491" t="s">
        <v>1182</v>
      </c>
      <c r="I31" s="41"/>
    </row>
    <row r="32" spans="2:9" ht="45" customHeight="1" thickBot="1" x14ac:dyDescent="0.35">
      <c r="B32" s="40"/>
      <c r="C32" s="887" t="s">
        <v>901</v>
      </c>
      <c r="D32" s="888"/>
      <c r="E32" s="888"/>
      <c r="F32" s="888"/>
      <c r="G32" s="888"/>
      <c r="H32" s="889"/>
      <c r="I32" s="41"/>
    </row>
    <row r="33" spans="2:9" ht="198" customHeight="1" x14ac:dyDescent="0.3">
      <c r="B33" s="40"/>
      <c r="C33" s="897" t="s">
        <v>920</v>
      </c>
      <c r="D33" s="836" t="s">
        <v>921</v>
      </c>
      <c r="E33" s="836"/>
      <c r="F33" s="514" t="s">
        <v>922</v>
      </c>
      <c r="G33" s="514" t="s">
        <v>933</v>
      </c>
      <c r="H33" s="375" t="s">
        <v>1186</v>
      </c>
      <c r="I33" s="41"/>
    </row>
    <row r="34" spans="2:9" ht="199.5" customHeight="1" x14ac:dyDescent="0.3">
      <c r="B34" s="40"/>
      <c r="C34" s="845"/>
      <c r="D34" s="843" t="s">
        <v>923</v>
      </c>
      <c r="E34" s="843"/>
      <c r="F34" s="513" t="s">
        <v>1189</v>
      </c>
      <c r="G34" s="513" t="s">
        <v>924</v>
      </c>
      <c r="H34" s="377" t="s">
        <v>1187</v>
      </c>
      <c r="I34" s="41"/>
    </row>
    <row r="35" spans="2:9" ht="289.5" customHeight="1" x14ac:dyDescent="0.3">
      <c r="B35" s="40"/>
      <c r="C35" s="845"/>
      <c r="D35" s="843" t="s">
        <v>1188</v>
      </c>
      <c r="E35" s="843"/>
      <c r="F35" s="513" t="s">
        <v>1190</v>
      </c>
      <c r="G35" s="513" t="s">
        <v>925</v>
      </c>
      <c r="H35" s="377" t="s">
        <v>1191</v>
      </c>
      <c r="I35" s="41"/>
    </row>
    <row r="36" spans="2:9" ht="108.75" customHeight="1" x14ac:dyDescent="0.3">
      <c r="B36" s="40"/>
      <c r="C36" s="845"/>
      <c r="D36" s="878" t="s">
        <v>1192</v>
      </c>
      <c r="E36" s="879"/>
      <c r="F36" s="884" t="s">
        <v>1193</v>
      </c>
      <c r="G36" s="873" t="s">
        <v>926</v>
      </c>
      <c r="H36" s="377" t="s">
        <v>1194</v>
      </c>
      <c r="I36" s="41"/>
    </row>
    <row r="37" spans="2:9" ht="94.5" customHeight="1" x14ac:dyDescent="0.3">
      <c r="B37" s="40"/>
      <c r="C37" s="845"/>
      <c r="D37" s="880"/>
      <c r="E37" s="881"/>
      <c r="F37" s="885"/>
      <c r="G37" s="874"/>
      <c r="H37" s="376" t="s">
        <v>1195</v>
      </c>
      <c r="I37" s="41"/>
    </row>
    <row r="38" spans="2:9" s="381" customFormat="1" ht="121.5" customHeight="1" x14ac:dyDescent="0.3">
      <c r="B38" s="40"/>
      <c r="C38" s="845"/>
      <c r="D38" s="880"/>
      <c r="E38" s="881"/>
      <c r="F38" s="885"/>
      <c r="G38" s="874"/>
      <c r="H38" s="376" t="s">
        <v>1196</v>
      </c>
      <c r="I38" s="41"/>
    </row>
    <row r="39" spans="2:9" s="381" customFormat="1" ht="123.75" customHeight="1" x14ac:dyDescent="0.3">
      <c r="B39" s="40"/>
      <c r="C39" s="846"/>
      <c r="D39" s="882"/>
      <c r="E39" s="883"/>
      <c r="F39" s="886"/>
      <c r="G39" s="875"/>
      <c r="H39" s="376" t="s">
        <v>1197</v>
      </c>
      <c r="I39" s="41"/>
    </row>
    <row r="40" spans="2:9" ht="126" customHeight="1" x14ac:dyDescent="0.3">
      <c r="B40" s="40"/>
      <c r="C40" s="859" t="s">
        <v>927</v>
      </c>
      <c r="D40" s="891" t="s">
        <v>1203</v>
      </c>
      <c r="E40" s="892"/>
      <c r="F40" s="884" t="s">
        <v>928</v>
      </c>
      <c r="G40" s="512" t="s">
        <v>1202</v>
      </c>
      <c r="H40" s="493" t="s">
        <v>1204</v>
      </c>
      <c r="I40" s="41"/>
    </row>
    <row r="41" spans="2:9" ht="125.25" customHeight="1" x14ac:dyDescent="0.3">
      <c r="B41" s="40"/>
      <c r="C41" s="859"/>
      <c r="D41" s="891" t="s">
        <v>1198</v>
      </c>
      <c r="E41" s="892"/>
      <c r="F41" s="885"/>
      <c r="G41" s="512" t="s">
        <v>1217</v>
      </c>
      <c r="H41" s="493" t="s">
        <v>1205</v>
      </c>
      <c r="I41" s="41"/>
    </row>
    <row r="42" spans="2:9" s="381" customFormat="1" ht="125.25" customHeight="1" x14ac:dyDescent="0.3">
      <c r="B42" s="40"/>
      <c r="C42" s="859"/>
      <c r="D42" s="893"/>
      <c r="E42" s="894"/>
      <c r="F42" s="885"/>
      <c r="G42" s="492" t="s">
        <v>1209</v>
      </c>
      <c r="H42" s="493" t="s">
        <v>1206</v>
      </c>
      <c r="I42" s="41"/>
    </row>
    <row r="43" spans="2:9" ht="123" customHeight="1" x14ac:dyDescent="0.3">
      <c r="B43" s="40"/>
      <c r="C43" s="859"/>
      <c r="D43" s="891" t="s">
        <v>1199</v>
      </c>
      <c r="E43" s="892"/>
      <c r="F43" s="885"/>
      <c r="G43" s="513" t="s">
        <v>1216</v>
      </c>
      <c r="H43" s="493" t="s">
        <v>1200</v>
      </c>
      <c r="I43" s="41"/>
    </row>
    <row r="44" spans="2:9" s="381" customFormat="1" ht="109.5" customHeight="1" x14ac:dyDescent="0.3">
      <c r="B44" s="40"/>
      <c r="C44" s="844"/>
      <c r="D44" s="893"/>
      <c r="E44" s="894"/>
      <c r="F44" s="885"/>
      <c r="G44" s="518" t="s">
        <v>1219</v>
      </c>
      <c r="H44" s="493" t="s">
        <v>1201</v>
      </c>
      <c r="I44" s="41"/>
    </row>
    <row r="45" spans="2:9" s="381" customFormat="1" ht="94.5" customHeight="1" x14ac:dyDescent="0.3">
      <c r="B45" s="40"/>
      <c r="C45" s="844"/>
      <c r="D45" s="893"/>
      <c r="E45" s="894"/>
      <c r="F45" s="885"/>
      <c r="G45" s="512" t="s">
        <v>1210</v>
      </c>
      <c r="H45" s="493" t="s">
        <v>1207</v>
      </c>
      <c r="I45" s="41"/>
    </row>
    <row r="46" spans="2:9" ht="80.25" customHeight="1" thickBot="1" x14ac:dyDescent="0.35">
      <c r="B46" s="570"/>
      <c r="C46" s="899"/>
      <c r="D46" s="895"/>
      <c r="E46" s="896"/>
      <c r="F46" s="898"/>
      <c r="G46" s="494" t="s">
        <v>935</v>
      </c>
      <c r="H46" s="495" t="s">
        <v>1208</v>
      </c>
      <c r="I46" s="41"/>
    </row>
    <row r="47" spans="2:9" ht="15" thickBot="1" x14ac:dyDescent="0.35">
      <c r="B47" s="92"/>
      <c r="C47" s="93"/>
      <c r="D47" s="93"/>
      <c r="E47" s="93"/>
      <c r="F47" s="93"/>
      <c r="G47" s="93"/>
      <c r="H47" s="93"/>
      <c r="I47" s="94"/>
    </row>
  </sheetData>
  <customSheetViews>
    <customSheetView guid="{8F0D285A-0224-4C31-92C2-6C61BAA6C63C}">
      <selection activeCell="F12" sqref="F12"/>
      <pageMargins left="0.25" right="0.25" top="0.17" bottom="0.17" header="0.17" footer="0.17"/>
      <pageSetup orientation="portrait"/>
    </customSheetView>
  </customSheetViews>
  <mergeCells count="49">
    <mergeCell ref="D41:E42"/>
    <mergeCell ref="D43:E46"/>
    <mergeCell ref="C33:C39"/>
    <mergeCell ref="D36:E39"/>
    <mergeCell ref="F36:F39"/>
    <mergeCell ref="D40:E40"/>
    <mergeCell ref="F40:F46"/>
    <mergeCell ref="C40:C46"/>
    <mergeCell ref="G36:G39"/>
    <mergeCell ref="G20:G22"/>
    <mergeCell ref="C19:C22"/>
    <mergeCell ref="D19:E22"/>
    <mergeCell ref="F19:F22"/>
    <mergeCell ref="C26:H26"/>
    <mergeCell ref="C32:H32"/>
    <mergeCell ref="D33:E33"/>
    <mergeCell ref="D34:E34"/>
    <mergeCell ref="D35:E35"/>
    <mergeCell ref="D25:E25"/>
    <mergeCell ref="D27:E27"/>
    <mergeCell ref="D29:E29"/>
    <mergeCell ref="D28:E28"/>
    <mergeCell ref="D30:E30"/>
    <mergeCell ref="D31:E31"/>
    <mergeCell ref="C3:H3"/>
    <mergeCell ref="C4:H4"/>
    <mergeCell ref="C5:H5"/>
    <mergeCell ref="D7:E7"/>
    <mergeCell ref="C6:H6"/>
    <mergeCell ref="D24:E24"/>
    <mergeCell ref="C8:H8"/>
    <mergeCell ref="F9:F10"/>
    <mergeCell ref="D9:E10"/>
    <mergeCell ref="C9:C10"/>
    <mergeCell ref="F15:F18"/>
    <mergeCell ref="C15:C18"/>
    <mergeCell ref="D15:E15"/>
    <mergeCell ref="D16:E16"/>
    <mergeCell ref="D17:E17"/>
    <mergeCell ref="H9:H10"/>
    <mergeCell ref="G9:G10"/>
    <mergeCell ref="D14:E14"/>
    <mergeCell ref="H11:H14"/>
    <mergeCell ref="D13:E13"/>
    <mergeCell ref="C11:C14"/>
    <mergeCell ref="D11:E12"/>
    <mergeCell ref="F11:F14"/>
    <mergeCell ref="D18:E18"/>
    <mergeCell ref="D23:E23"/>
  </mergeCells>
  <pageMargins left="0.25" right="0.25" top="0.17" bottom="0.17" header="0.17" footer="0.17"/>
  <pageSetup orientation="portrait"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L34"/>
  <sheetViews>
    <sheetView zoomScale="120" zoomScaleNormal="120" workbookViewId="0">
      <selection activeCell="G49" sqref="G49"/>
    </sheetView>
  </sheetViews>
  <sheetFormatPr defaultColWidth="8.88671875" defaultRowHeight="14.4" x14ac:dyDescent="0.3"/>
  <cols>
    <col min="1" max="1" width="1.44140625" customWidth="1"/>
    <col min="2" max="2" width="2" customWidth="1"/>
    <col min="3" max="3" width="45.44140625" customWidth="1"/>
    <col min="4" max="4" width="50.44140625" customWidth="1"/>
    <col min="5" max="5" width="2.44140625" customWidth="1"/>
    <col min="6" max="6" width="1.44140625" customWidth="1"/>
    <col min="9" max="9" width="30.5546875" customWidth="1"/>
    <col min="10" max="10" width="8.88671875" customWidth="1"/>
    <col min="12" max="12" width="8.88671875" style="381"/>
  </cols>
  <sheetData>
    <row r="1" spans="2:9" ht="15" thickBot="1" x14ac:dyDescent="0.35"/>
    <row r="2" spans="2:9" ht="15" thickBot="1" x14ac:dyDescent="0.35">
      <c r="B2" s="104"/>
      <c r="C2" s="59"/>
      <c r="D2" s="59"/>
      <c r="E2" s="60"/>
    </row>
    <row r="3" spans="2:9" ht="18" thickBot="1" x14ac:dyDescent="0.35">
      <c r="B3" s="105"/>
      <c r="C3" s="901" t="s">
        <v>253</v>
      </c>
      <c r="D3" s="902"/>
      <c r="E3" s="106"/>
    </row>
    <row r="4" spans="2:9" x14ac:dyDescent="0.3">
      <c r="B4" s="105"/>
      <c r="C4" s="107"/>
      <c r="D4" s="107"/>
      <c r="E4" s="106"/>
    </row>
    <row r="5" spans="2:9" ht="15" thickBot="1" x14ac:dyDescent="0.35">
      <c r="B5" s="105"/>
      <c r="C5" s="108" t="s">
        <v>286</v>
      </c>
      <c r="D5" s="107"/>
      <c r="E5" s="106"/>
    </row>
    <row r="6" spans="2:9" ht="15" thickBot="1" x14ac:dyDescent="0.35">
      <c r="B6" s="105"/>
      <c r="C6" s="112" t="s">
        <v>254</v>
      </c>
      <c r="D6" s="113" t="s">
        <v>255</v>
      </c>
      <c r="E6" s="106"/>
    </row>
    <row r="7" spans="2:9" ht="291" customHeight="1" thickBot="1" x14ac:dyDescent="0.35">
      <c r="B7" s="105"/>
      <c r="C7" s="387" t="s">
        <v>290</v>
      </c>
      <c r="D7" s="399" t="s">
        <v>993</v>
      </c>
      <c r="E7" s="106"/>
    </row>
    <row r="8" spans="2:9" ht="318" customHeight="1" x14ac:dyDescent="0.3">
      <c r="B8" s="105"/>
      <c r="C8" s="905" t="s">
        <v>291</v>
      </c>
      <c r="D8" s="398" t="s">
        <v>994</v>
      </c>
      <c r="E8" s="106"/>
      <c r="I8" s="6"/>
    </row>
    <row r="9" spans="2:9" s="381" customFormat="1" ht="235.5" customHeight="1" thickBot="1" x14ac:dyDescent="0.35">
      <c r="B9" s="383"/>
      <c r="C9" s="906"/>
      <c r="D9" s="385" t="s">
        <v>976</v>
      </c>
      <c r="E9" s="384"/>
      <c r="I9" s="382"/>
    </row>
    <row r="10" spans="2:9" ht="363.75" customHeight="1" thickBot="1" x14ac:dyDescent="0.35">
      <c r="B10" s="105"/>
      <c r="C10" s="109" t="s">
        <v>256</v>
      </c>
      <c r="D10" s="388" t="s">
        <v>995</v>
      </c>
      <c r="E10" s="106"/>
      <c r="I10" s="6"/>
    </row>
    <row r="11" spans="2:9" ht="152.25" customHeight="1" thickBot="1" x14ac:dyDescent="0.35">
      <c r="B11" s="105"/>
      <c r="C11" s="385" t="s">
        <v>732</v>
      </c>
      <c r="D11" s="386" t="s">
        <v>996</v>
      </c>
      <c r="E11" s="106"/>
      <c r="I11" s="6"/>
    </row>
    <row r="12" spans="2:9" ht="216.75" customHeight="1" thickBot="1" x14ac:dyDescent="0.35">
      <c r="B12" s="105"/>
      <c r="C12" s="385" t="s">
        <v>733</v>
      </c>
      <c r="D12" s="400" t="s">
        <v>975</v>
      </c>
      <c r="E12" s="106"/>
      <c r="I12" s="6"/>
    </row>
    <row r="13" spans="2:9" x14ac:dyDescent="0.3">
      <c r="B13" s="105"/>
      <c r="C13" s="107"/>
      <c r="D13" s="107"/>
      <c r="E13" s="106"/>
      <c r="I13" s="6"/>
    </row>
    <row r="14" spans="2:9" ht="15" thickBot="1" x14ac:dyDescent="0.35">
      <c r="B14" s="105"/>
      <c r="C14" s="903" t="s">
        <v>287</v>
      </c>
      <c r="D14" s="903"/>
      <c r="E14" s="106"/>
      <c r="I14" s="6"/>
    </row>
    <row r="15" spans="2:9" ht="15" thickBot="1" x14ac:dyDescent="0.35">
      <c r="B15" s="105"/>
      <c r="C15" s="114" t="s">
        <v>257</v>
      </c>
      <c r="D15" s="114" t="s">
        <v>255</v>
      </c>
      <c r="E15" s="106"/>
      <c r="I15" s="6"/>
    </row>
    <row r="16" spans="2:9" ht="15" thickBot="1" x14ac:dyDescent="0.35">
      <c r="B16" s="105"/>
      <c r="C16" s="900" t="s">
        <v>288</v>
      </c>
      <c r="D16" s="900"/>
      <c r="E16" s="106"/>
      <c r="I16" s="6"/>
    </row>
    <row r="17" spans="2:10" ht="69.599999999999994" thickBot="1" x14ac:dyDescent="0.35">
      <c r="B17" s="105"/>
      <c r="C17" s="109" t="s">
        <v>292</v>
      </c>
      <c r="D17" s="401" t="s">
        <v>838</v>
      </c>
      <c r="E17" s="106"/>
      <c r="I17" s="233"/>
      <c r="J17" s="232"/>
    </row>
    <row r="18" spans="2:10" ht="55.8" thickBot="1" x14ac:dyDescent="0.35">
      <c r="B18" s="105"/>
      <c r="C18" s="109" t="s">
        <v>293</v>
      </c>
      <c r="D18" s="401" t="s">
        <v>838</v>
      </c>
      <c r="E18" s="106"/>
      <c r="I18" s="233"/>
    </row>
    <row r="19" spans="2:10" ht="15" thickBot="1" x14ac:dyDescent="0.35">
      <c r="B19" s="105"/>
      <c r="C19" s="904" t="s">
        <v>657</v>
      </c>
      <c r="D19" s="904"/>
      <c r="E19" s="106"/>
    </row>
    <row r="20" spans="2:10" ht="75.75" customHeight="1" thickBot="1" x14ac:dyDescent="0.35">
      <c r="B20" s="105"/>
      <c r="C20" s="230" t="s">
        <v>655</v>
      </c>
      <c r="D20" s="402" t="s">
        <v>838</v>
      </c>
      <c r="E20" s="106"/>
    </row>
    <row r="21" spans="2:10" ht="120.75" customHeight="1" thickBot="1" x14ac:dyDescent="0.35">
      <c r="B21" s="105"/>
      <c r="C21" s="230" t="s">
        <v>656</v>
      </c>
      <c r="D21" s="402" t="s">
        <v>838</v>
      </c>
      <c r="E21" s="106"/>
    </row>
    <row r="22" spans="2:10" ht="15" thickBot="1" x14ac:dyDescent="0.35">
      <c r="B22" s="105"/>
      <c r="C22" s="900" t="s">
        <v>289</v>
      </c>
      <c r="D22" s="900"/>
      <c r="E22" s="106"/>
    </row>
    <row r="23" spans="2:10" ht="69.599999999999994" thickBot="1" x14ac:dyDescent="0.35">
      <c r="B23" s="105"/>
      <c r="C23" s="109" t="s">
        <v>294</v>
      </c>
      <c r="D23" s="401" t="s">
        <v>838</v>
      </c>
      <c r="E23" s="106"/>
    </row>
    <row r="24" spans="2:10" ht="55.8" thickBot="1" x14ac:dyDescent="0.35">
      <c r="B24" s="105"/>
      <c r="C24" s="109" t="s">
        <v>285</v>
      </c>
      <c r="D24" s="401" t="s">
        <v>838</v>
      </c>
      <c r="E24" s="106"/>
    </row>
    <row r="25" spans="2:10" ht="15" thickBot="1" x14ac:dyDescent="0.35">
      <c r="B25" s="105"/>
      <c r="C25" s="900" t="s">
        <v>258</v>
      </c>
      <c r="D25" s="900"/>
      <c r="E25" s="106"/>
    </row>
    <row r="26" spans="2:10" ht="28.2" thickBot="1" x14ac:dyDescent="0.35">
      <c r="B26" s="105"/>
      <c r="C26" s="110" t="s">
        <v>259</v>
      </c>
      <c r="D26" s="403" t="s">
        <v>838</v>
      </c>
      <c r="E26" s="106"/>
    </row>
    <row r="27" spans="2:10" ht="28.2" thickBot="1" x14ac:dyDescent="0.35">
      <c r="B27" s="105"/>
      <c r="C27" s="110" t="s">
        <v>260</v>
      </c>
      <c r="D27" s="403" t="s">
        <v>838</v>
      </c>
      <c r="E27" s="106"/>
    </row>
    <row r="28" spans="2:10" ht="28.2" thickBot="1" x14ac:dyDescent="0.35">
      <c r="B28" s="105"/>
      <c r="C28" s="110" t="s">
        <v>261</v>
      </c>
      <c r="D28" s="403" t="s">
        <v>838</v>
      </c>
      <c r="E28" s="106"/>
    </row>
    <row r="29" spans="2:10" ht="15" thickBot="1" x14ac:dyDescent="0.35">
      <c r="B29" s="105"/>
      <c r="C29" s="900" t="s">
        <v>262</v>
      </c>
      <c r="D29" s="900"/>
      <c r="E29" s="106"/>
    </row>
    <row r="30" spans="2:10" ht="55.8" thickBot="1" x14ac:dyDescent="0.35">
      <c r="B30" s="105"/>
      <c r="C30" s="109" t="s">
        <v>295</v>
      </c>
      <c r="D30" s="401" t="s">
        <v>838</v>
      </c>
      <c r="E30" s="106"/>
    </row>
    <row r="31" spans="2:10" ht="28.2" thickBot="1" x14ac:dyDescent="0.35">
      <c r="B31" s="105"/>
      <c r="C31" s="109" t="s">
        <v>296</v>
      </c>
      <c r="D31" s="401" t="s">
        <v>838</v>
      </c>
      <c r="E31" s="106"/>
    </row>
    <row r="32" spans="2:10" ht="55.8" thickBot="1" x14ac:dyDescent="0.35">
      <c r="B32" s="105"/>
      <c r="C32" s="109" t="s">
        <v>263</v>
      </c>
      <c r="D32" s="401" t="s">
        <v>838</v>
      </c>
      <c r="E32" s="106"/>
    </row>
    <row r="33" spans="2:5" ht="42" thickBot="1" x14ac:dyDescent="0.35">
      <c r="B33" s="105"/>
      <c r="C33" s="109" t="s">
        <v>297</v>
      </c>
      <c r="D33" s="401" t="s">
        <v>838</v>
      </c>
      <c r="E33" s="106"/>
    </row>
    <row r="34" spans="2:5" ht="15" thickBot="1" x14ac:dyDescent="0.35">
      <c r="B34" s="137"/>
      <c r="C34" s="111"/>
      <c r="D34" s="111"/>
      <c r="E34" s="138"/>
    </row>
  </sheetData>
  <customSheetViews>
    <customSheetView guid="{8F0D285A-0224-4C31-92C2-6C61BAA6C63C}" topLeftCell="A13">
      <selection activeCell="C12" sqref="C12:D12"/>
      <pageMargins left="0.25" right="0.25" top="0.18" bottom="0.17" header="0.17" footer="0.17"/>
      <pageSetup orientation="portrait"/>
    </customSheetView>
  </customSheetViews>
  <mergeCells count="8">
    <mergeCell ref="C29:D29"/>
    <mergeCell ref="C3:D3"/>
    <mergeCell ref="C14:D14"/>
    <mergeCell ref="C16:D16"/>
    <mergeCell ref="C22:D22"/>
    <mergeCell ref="C25:D25"/>
    <mergeCell ref="C19:D19"/>
    <mergeCell ref="C8:C9"/>
  </mergeCells>
  <pageMargins left="0.25" right="0.25" top="0.18" bottom="0.17" header="0.17" footer="0.17"/>
  <pageSetup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1424</ProjectId>
    <ReportingPeriod xmlns="dc9b7735-1e97-4a24-b7a2-47bf824ab39e" xsi:nil="true"/>
    <WBDocsDocURL xmlns="dc9b7735-1e97-4a24-b7a2-47bf824ab39e">http://wbdocsservices.worldbank.org/services?I4_SERVICE=VC&amp;I4_KEY=TF069013&amp;I4_DOCID=090224b0872fa1c0</WBDocsDocURL>
    <WBDocsDocURLPublicOnly xmlns="dc9b7735-1e97-4a24-b7a2-47bf824ab39e">http://pubdocs.worldbank.org/en/818151573751926677/1424-CLEARED-WEB-PPR1-13-November-2019.xlsx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45939D27-2B77-4F8F-BFD2-73D10C326508}"/>
</file>

<file path=customXml/itemProps2.xml><?xml version="1.0" encoding="utf-8"?>
<ds:datastoreItem xmlns:ds="http://schemas.openxmlformats.org/officeDocument/2006/customXml" ds:itemID="{E2ACC718-676D-441E-BA0F-BBE1B6572EA2}"/>
</file>

<file path=customXml/itemProps3.xml><?xml version="1.0" encoding="utf-8"?>
<ds:datastoreItem xmlns:ds="http://schemas.openxmlformats.org/officeDocument/2006/customXml" ds:itemID="{815B16A6-F3AE-4171-B59E-820920DE8F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Overview</vt:lpstr>
      <vt:lpstr>FinancialData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lpstr>'Project Indicators'!_Toc493666279</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2019-09-05T14:25:58Z</cp:lastPrinted>
  <dcterms:created xsi:type="dcterms:W3CDTF">2010-11-30T14:15:01Z</dcterms:created>
  <dcterms:modified xsi:type="dcterms:W3CDTF">2019-11-14T17:03:03Z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53b1a877-4980-455e-9907-3ed6d32dd39c,3;53b1a877-4980-455e-9907-3ed6d32dd39c,3;53b1a877-4980-455e-9907-3ed6d32dd39c,3;53b1a877-4980-455e-9907-3ed6d32dd39c,3;53b1a877-4980-455e-9907-3ed6d32dd39c,3;53b1a877-4980-455e-9907-3ed6d32dd39c,3;53b1a877-4980-455e-9907-3ed6d32dd39c,3;53b1a877-4980-455e-9907-3ed6d32dd39c,3;53b1a877-4980-455e-9907-3ed6d32dd39c,3;6ad6a91a-4f45-4050-bed8-901fd64fb862,5;</vt:lpwstr>
  </property>
</Properties>
</file>