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autoCompressPictures="0" defaultThemeVersion="124226"/>
  <mc:AlternateContent xmlns:mc="http://schemas.openxmlformats.org/markup-compatibility/2006">
    <mc:Choice Requires="x15">
      <x15ac:absPath xmlns:x15ac="http://schemas.microsoft.com/office/spreadsheetml/2010/11/ac" url="https://worldbankgroup-my.sharepoint.com/personal/agomes3_adaptation-fund_org/Documents/Desktop/India PPRs/India KPC PPR 3/PPR 3/"/>
    </mc:Choice>
  </mc:AlternateContent>
  <xr:revisionPtr revIDLastSave="0" documentId="8_{14166499-804A-41B6-A103-81AF06FEFE2A}" xr6:coauthVersionLast="45" xr6:coauthVersionMax="45" xr10:uidLastSave="{00000000-0000-0000-0000-000000000000}"/>
  <bookViews>
    <workbookView xWindow="-110" yWindow="-110" windowWidth="19420" windowHeight="10420" xr2:uid="{00000000-000D-0000-FFFF-FFFF00000000}"/>
  </bookViews>
  <sheets>
    <sheet name="Overview" sheetId="1" r:id="rId1"/>
    <sheet name="FinancialData" sheetId="2" r:id="rId2"/>
    <sheet name="Risk Assesment" sheetId="4" r:id="rId3"/>
    <sheet name="ESP Compliance" sheetId="14" r:id="rId4"/>
    <sheet name="GP Compliance" sheetId="15" r:id="rId5"/>
    <sheet name="ESP and GP Guidance Notes" sheetId="16" r:id="rId6"/>
    <sheet name="Rating" sheetId="5" r:id="rId7"/>
    <sheet name="Project Indicators" sheetId="12" r:id="rId8"/>
    <sheet name="Lessons Learned" sheetId="9" r:id="rId9"/>
    <sheet name="Results Tracker" sheetId="13" r:id="rId10"/>
    <sheet name="Units for Indicators" sheetId="6" r:id="rId11"/>
  </sheets>
  <externalReferences>
    <externalReference r:id="rId12"/>
  </externalReferences>
  <definedNames>
    <definedName name="iincome">#REF!</definedName>
    <definedName name="income">#REF!</definedName>
    <definedName name="incomelevel">#REF!</definedName>
    <definedName name="info">#REF!</definedName>
    <definedName name="Month">[1]Dropdowns!$G$2:$G$13</definedName>
    <definedName name="overalleffect">#REF!</definedName>
    <definedName name="physicalassets">#REF!</definedName>
    <definedName name="quality">#REF!</definedName>
    <definedName name="question">#REF!</definedName>
    <definedName name="responses">#REF!</definedName>
    <definedName name="state">#REF!</definedName>
    <definedName name="type1">#REF!</definedName>
    <definedName name="Year">[1]Dropdowns!$H$2:$H$36</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17" i="12" l="1"/>
  <c r="G48" i="12" l="1"/>
  <c r="G47" i="12"/>
  <c r="G46" i="12"/>
  <c r="G45" i="12"/>
  <c r="G44" i="12"/>
  <c r="G43" i="12"/>
  <c r="G42" i="12"/>
  <c r="G41" i="12"/>
  <c r="G40" i="12"/>
  <c r="G39" i="12"/>
  <c r="G38" i="12"/>
  <c r="G37" i="12"/>
  <c r="G36" i="12"/>
  <c r="G32" i="12"/>
  <c r="G30" i="12"/>
  <c r="F18" i="2" l="1"/>
  <c r="F19" i="2"/>
  <c r="F20" i="2"/>
  <c r="F21" i="2"/>
  <c r="F22" i="2"/>
  <c r="F23" i="2"/>
  <c r="F24" i="2"/>
  <c r="F25" i="2"/>
  <c r="F26" i="2"/>
  <c r="F27" i="2"/>
  <c r="F28" i="2"/>
  <c r="F17" i="2"/>
  <c r="H29" i="2"/>
  <c r="G15" i="15" l="1"/>
  <c r="G14" i="15"/>
  <c r="G29" i="2" l="1"/>
  <c r="F29" i="2" s="1"/>
</calcChain>
</file>

<file path=xl/sharedStrings.xml><?xml version="1.0" encoding="utf-8"?>
<sst xmlns="http://schemas.openxmlformats.org/spreadsheetml/2006/main" count="2015" uniqueCount="1101">
  <si>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</si>
  <si>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</si>
  <si>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</si>
  <si>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</si>
  <si>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</si>
  <si>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</si>
  <si>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</si>
  <si>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</si>
  <si>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</si>
  <si>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</si>
  <si>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</si>
  <si>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</si>
  <si>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</si>
  <si>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</si>
  <si>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</si>
  <si>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</si>
  <si>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</si>
  <si>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</si>
  <si>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</si>
  <si>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</si>
  <si>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</si>
  <si>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</si>
  <si>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</si>
  <si>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</si>
  <si>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</si>
  <si>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</si>
  <si>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</si>
  <si>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</si>
  <si>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</si>
  <si>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</si>
  <si>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</si>
  <si>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</si>
  <si>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</si>
  <si>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</si>
  <si>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</si>
  <si>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</si>
  <si>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</si>
  <si>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</si>
  <si>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</si>
  <si>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</si>
  <si>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</si>
  <si>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</si>
  <si>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</si>
  <si>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</si>
  <si>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</si>
  <si>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</si>
  <si>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</si>
  <si>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</si>
  <si>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</si>
  <si>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</si>
  <si>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</si>
  <si>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</si>
  <si>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</si>
  <si>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</si>
  <si>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</si>
  <si>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</si>
  <si>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</si>
  <si>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</si>
  <si>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</si>
  <si>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</si>
  <si>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</si>
  <si>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</si>
  <si>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</si>
  <si>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</si>
  <si>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</si>
  <si>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</si>
  <si>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</si>
  <si>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</si>
  <si>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</si>
  <si>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</si>
  <si>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</si>
  <si>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</si>
  <si>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</si>
  <si>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</si>
  <si>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</si>
  <si>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</si>
  <si>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</si>
  <si>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</si>
  <si>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</si>
  <si>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</si>
  <si>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</si>
  <si>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</si>
  <si>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</si>
  <si>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</si>
  <si>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</si>
  <si>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</si>
  <si>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</si>
  <si>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</si>
  <si>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</si>
  <si>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</si>
  <si>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</si>
  <si>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</si>
  <si>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</si>
  <si>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</si>
  <si>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</si>
  <si>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</si>
  <si>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</si>
  <si>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</si>
  <si>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</si>
  <si>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</si>
  <si>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</si>
  <si>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</si>
  <si>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</si>
  <si>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</si>
  <si>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</si>
  <si>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</si>
  <si>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</si>
  <si>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</si>
  <si>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</si>
  <si>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</si>
  <si>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</si>
  <si>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</si>
  <si>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</si>
  <si>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</si>
  <si>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</si>
  <si>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</si>
  <si>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</si>
  <si>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</si>
  <si>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</si>
  <si>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</si>
  <si>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</si>
  <si>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</si>
  <si>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</si>
  <si>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</si>
  <si>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</si>
  <si>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</si>
  <si>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</si>
  <si>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</si>
  <si>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</si>
  <si>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</si>
  <si>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</si>
  <si>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</si>
  <si>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</si>
  <si>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</si>
  <si>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</si>
  <si>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</si>
  <si>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</si>
  <si>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</si>
  <si>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</si>
  <si>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</si>
  <si>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</si>
  <si>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</si>
  <si>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</si>
  <si>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</si>
  <si>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</si>
  <si>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</si>
  <si>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</si>
  <si>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</si>
  <si>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</si>
  <si>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</si>
  <si>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</si>
  <si>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</si>
  <si>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</si>
  <si>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</si>
  <si>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</si>
  <si>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</si>
  <si>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</si>
  <si>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</si>
  <si>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</si>
  <si>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</si>
  <si>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</si>
  <si>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</si>
  <si>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</si>
  <si>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</si>
  <si>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</si>
  <si>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</si>
  <si>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</si>
  <si>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</si>
  <si>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</si>
  <si>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</si>
  <si>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</si>
  <si>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</si>
  <si>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</si>
  <si>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</si>
  <si>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</si>
  <si>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</si>
  <si>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</si>
  <si>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</si>
  <si>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</si>
  <si>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</si>
  <si>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</si>
  <si>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</si>
  <si>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</si>
  <si>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</si>
  <si>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</si>
  <si>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</si>
  <si>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</si>
  <si>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</si>
  <si>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</si>
  <si>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</si>
  <si>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</si>
  <si>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</si>
  <si>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</si>
  <si>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</si>
  <si>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</si>
  <si>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</si>
  <si>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</si>
  <si>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</si>
  <si>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</si>
  <si>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</si>
  <si>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</si>
  <si>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</si>
  <si>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</si>
  <si>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</si>
  <si>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</si>
  <si>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</si>
  <si>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</si>
  <si>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</si>
  <si>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</si>
  <si>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</si>
  <si>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</si>
  <si>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</si>
  <si>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</si>
  <si>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</si>
  <si>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</si>
  <si>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</si>
  <si>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</si>
  <si>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</si>
  <si>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</si>
  <si>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</si>
  <si>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</si>
  <si>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</si>
  <si>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</si>
  <si>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</si>
  <si>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</si>
  <si>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</si>
  <si>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</si>
  <si>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</si>
  <si>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</si>
  <si>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</si>
  <si>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</si>
  <si>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</si>
  <si>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</si>
  <si>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</si>
  <si>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</si>
  <si>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</si>
  <si>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</si>
  <si>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</si>
  <si>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</si>
  <si>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</si>
  <si>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</si>
  <si>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</si>
  <si>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</si>
  <si>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</si>
  <si>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</si>
  <si>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</si>
  <si>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</si>
  <si>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</si>
  <si>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</si>
  <si>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</si>
  <si>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</si>
  <si>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</si>
  <si>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</si>
  <si>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</si>
  <si>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</si>
  <si>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</si>
  <si>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</si>
  <si>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</si>
  <si>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</si>
  <si>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</si>
  <si>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</si>
  <si>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</si>
  <si>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</si>
  <si>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</si>
  <si>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</si>
  <si>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</si>
  <si>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</si>
  <si>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</si>
  <si>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</si>
  <si>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</si>
  <si>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</si>
  <si>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</si>
  <si>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</si>
  <si>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</si>
  <si>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</si>
  <si>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</si>
  <si>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</si>
  <si>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</si>
  <si>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</si>
  <si>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</si>
  <si>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</si>
  <si>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</si>
  <si>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</si>
  <si>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</si>
  <si>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</si>
  <si>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</si>
  <si>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</si>
  <si>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</si>
  <si>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</si>
  <si>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</si>
  <si>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</si>
  <si>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</si>
  <si>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</si>
  <si>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</si>
  <si>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</si>
  <si>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</si>
  <si>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</si>
  <si>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</si>
  <si>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</si>
  <si>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</si>
  <si>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</si>
  <si>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</si>
  <si>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</si>
  <si>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</si>
  <si>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</si>
  <si>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</si>
  <si>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</si>
  <si>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</si>
  <si>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</si>
  <si>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</si>
  <si>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</si>
  <si>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</si>
  <si>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</si>
  <si>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</si>
  <si>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</si>
  <si>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</si>
  <si>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</si>
  <si>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</si>
  <si>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</si>
  <si>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</si>
  <si>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</si>
  <si>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</si>
  <si>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</si>
  <si>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</si>
  <si>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</si>
  <si>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</si>
  <si>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</si>
  <si>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</si>
  <si>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</si>
  <si>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</si>
  <si>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</si>
  <si>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</si>
  <si>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</si>
  <si>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</si>
  <si>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</si>
  <si>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</si>
  <si>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</si>
  <si>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</si>
  <si>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</si>
  <si>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</si>
  <si>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</si>
  <si>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</si>
  <si>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</si>
  <si>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</si>
  <si>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</si>
  <si>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</si>
  <si>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</si>
  <si>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</si>
  <si>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</si>
  <si>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</si>
  <si>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</si>
  <si>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</si>
  <si>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</si>
  <si>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</si>
  <si>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</si>
  <si>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</si>
  <si>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</si>
  <si>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</si>
  <si>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</si>
  <si>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</si>
  <si>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</si>
  <si>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</si>
  <si>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</si>
  <si>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</si>
  <si>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</si>
  <si>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</si>
  <si>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</si>
  <si>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</si>
  <si>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</si>
  <si>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</si>
  <si>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</si>
  <si>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</si>
  <si>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</si>
  <si>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</si>
  <si>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</si>
  <si>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</si>
  <si>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</si>
  <si>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</si>
  <si>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</si>
  <si>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</si>
  <si>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</si>
  <si>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</si>
  <si>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</si>
  <si>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</si>
  <si>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</si>
  <si>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</si>
  <si>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</si>
  <si>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</si>
  <si>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</si>
  <si>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</si>
  <si>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</si>
  <si>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</si>
  <si>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</si>
  <si>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</si>
  <si>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</si>
  <si>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</si>
  <si>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</si>
  <si>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</si>
  <si>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</si>
  <si>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</si>
  <si>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</si>
  <si>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</si>
  <si>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</si>
  <si>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</si>
  <si>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</si>
  <si>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</si>
  <si>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</si>
  <si>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</si>
  <si>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</si>
  <si>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</si>
  <si>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</si>
  <si>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</si>
  <si>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</si>
  <si>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</si>
  <si>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</si>
  <si>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</si>
  <si>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</si>
  <si>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</si>
  <si>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</si>
  <si>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</si>
  <si>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</si>
  <si>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</si>
  <si>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</si>
  <si>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</si>
  <si>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</si>
  <si>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</si>
  <si>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</si>
  <si>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</si>
  <si>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</si>
  <si>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</si>
  <si>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</si>
  <si>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</si>
  <si>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</si>
  <si>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</si>
  <si>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</si>
  <si>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</si>
  <si>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</si>
  <si>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</si>
  <si>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</si>
  <si>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</si>
  <si>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</si>
  <si>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</si>
  <si>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</si>
  <si>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</si>
  <si>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</si>
  <si>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</si>
  <si>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</si>
  <si>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</si>
  <si>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</si>
  <si>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</si>
  <si>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</si>
  <si>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</si>
  <si>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</si>
  <si>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</si>
  <si>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</si>
  <si>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</si>
  <si>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</si>
  <si>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</si>
  <si>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</si>
  <si>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</si>
  <si>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</si>
  <si>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</si>
  <si>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</si>
  <si>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</si>
  <si>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</si>
  <si>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</si>
  <si>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</si>
  <si>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</si>
  <si>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</si>
  <si>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</si>
  <si>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</si>
  <si>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</si>
  <si>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</si>
  <si>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</si>
  <si>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</si>
  <si>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</si>
  <si>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</si>
  <si>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</si>
  <si>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</si>
  <si>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</si>
  <si>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</si>
  <si>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</si>
  <si>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</si>
  <si>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</si>
  <si>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</si>
  <si>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</si>
  <si>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</si>
  <si>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</si>
  <si>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</si>
  <si>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</si>
  <si>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</si>
  <si>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</si>
  <si>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</si>
  <si>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</si>
  <si>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</si>
  <si>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</si>
  <si>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</si>
  <si>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</si>
  <si>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</si>
  <si>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</si>
  <si>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</si>
  <si>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</si>
  <si>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</si>
  <si>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</si>
  <si>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</si>
  <si>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</si>
  <si>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</si>
  <si>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</si>
  <si>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</si>
  <si>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</si>
  <si>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</si>
  <si>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</si>
  <si>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</si>
  <si>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</si>
  <si>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</si>
  <si>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</si>
  <si>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</si>
  <si>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</si>
  <si>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</si>
  <si>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</si>
  <si>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</si>
  <si>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</si>
  <si>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</si>
  <si>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</si>
  <si>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</si>
  <si>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</si>
  <si>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</si>
  <si>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</si>
  <si>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</si>
  <si>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</si>
  <si>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</si>
  <si>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</si>
  <si>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</si>
  <si>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</si>
  <si>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</si>
  <si>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</si>
  <si>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</si>
  <si>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</si>
  <si>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</si>
  <si>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</si>
  <si>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</si>
  <si>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</si>
  <si>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</si>
  <si>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</si>
  <si>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</si>
  <si>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</si>
  <si>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</si>
  <si>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</si>
  <si>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</si>
  <si>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</si>
  <si>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</si>
  <si>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</si>
  <si>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</si>
  <si>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</si>
  <si>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</si>
  <si>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</si>
  <si>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</si>
  <si>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</si>
  <si>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</si>
  <si>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</si>
  <si>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</si>
  <si>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</si>
  <si>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</si>
  <si>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</si>
  <si>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</si>
  <si>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</si>
  <si>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</si>
  <si>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</si>
  <si>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</si>
  <si>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</si>
  <si>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</si>
  <si>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</si>
  <si>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</si>
  <si>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</si>
  <si>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</si>
  <si>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</si>
  <si>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</si>
  <si>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</si>
  <si>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</si>
  <si>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</si>
  <si>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</si>
  <si>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</si>
  <si>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</si>
  <si>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</si>
  <si>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</si>
  <si>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</si>
  <si>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</si>
  <si>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</si>
  <si>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</si>
  <si>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</si>
  <si>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</si>
  <si>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</si>
  <si>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</si>
  <si>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</si>
  <si>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</si>
  <si>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</si>
  <si>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</si>
  <si>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</si>
  <si>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</si>
  <si>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</si>
  <si>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</si>
  <si>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</si>
  <si>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</si>
  <si>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</si>
  <si>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</si>
  <si>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</si>
  <si>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</si>
  <si>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</si>
  <si>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</si>
  <si>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</si>
  <si>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</si>
  <si>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</si>
  <si>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</si>
  <si>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</si>
  <si>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</si>
  <si>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</si>
  <si>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</si>
  <si>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</si>
  <si>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</si>
  <si>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</si>
  <si>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</si>
  <si>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</si>
  <si>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</si>
  <si>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</si>
  <si>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</si>
  <si>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</si>
  <si>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</si>
  <si>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</si>
  <si>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</si>
  <si>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</si>
  <si>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</si>
  <si>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</si>
  <si>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</si>
  <si>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</si>
  <si>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</si>
  <si>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</si>
  <si>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</si>
  <si>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</si>
  <si>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</si>
  <si>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</si>
  <si>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</si>
  <si>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</si>
  <si>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</si>
  <si>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</si>
  <si>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</si>
  <si>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</si>
  <si>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</si>
  <si>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</si>
  <si>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</si>
  <si>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</si>
  <si>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</si>
  <si>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</si>
  <si>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</si>
  <si>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</si>
  <si>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</si>
  <si>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</si>
  <si>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</si>
  <si>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</si>
  <si>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</si>
  <si>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</si>
  <si>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</si>
  <si>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</si>
  <si>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</si>
  <si>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</si>
  <si>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</si>
  <si>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</si>
  <si>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</si>
  <si>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</si>
  <si>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</si>
  <si>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</si>
  <si>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National Bank of Agriculture and Rural Development (NABARD)</t>
  </si>
  <si>
    <t>06.10.2016</t>
  </si>
  <si>
    <t>01.04.2017</t>
  </si>
  <si>
    <t>31.03.2019</t>
  </si>
  <si>
    <t>31.03.2021</t>
  </si>
  <si>
    <t>RBS Foundation India</t>
  </si>
  <si>
    <t>n.sunil.kumar@rbs.com</t>
  </si>
  <si>
    <t>Chief Wildlife Warden and Princical Chief Conservator of Forests - Wildlife, Madhya Pradesh</t>
  </si>
  <si>
    <t>pccfwl@mp.gov.in</t>
  </si>
  <si>
    <t>2: Physical asset (produced/improved/strenghtened)</t>
  </si>
  <si>
    <t xml:space="preserve">Number of village level meetings conducted </t>
  </si>
  <si>
    <t>1.1 Socio economic baseline report with village level
detailed analysis in the project villages</t>
  </si>
  <si>
    <t>1.2 Baseline mapping and change assessments of
natural resource base in project villages using GIS.</t>
  </si>
  <si>
    <t>2.1 Robust community institutions in 56 villages with
collective decision making of stakeholders at village /
cluster / district / landscape level on issues of
conservation, climate change, gender and
development.</t>
  </si>
  <si>
    <t>2.2 Participatory Impact monitoring</t>
  </si>
  <si>
    <t>3.1 Adoption of climate resilient agricultural practices
by 5,000 households</t>
  </si>
  <si>
    <t>3.2 Adoption of diversified livelihoods for poverty
reduction and enhanced climate change resilience by
2,000 households.</t>
  </si>
  <si>
    <t>3.3 Enhanced vocational skills in 500 individuals.</t>
  </si>
  <si>
    <t>3.4 Adoption of energy efficient mechanisms by
households to reduce fuel wood dependency and
drudgery amongst women.</t>
  </si>
  <si>
    <t>4.1 Knowledge management plan covering all main
KPC-dependent user groups to improve awareness
levels and facilitate informed decision making to
address threats to KPC</t>
  </si>
  <si>
    <t>4.2 Developed pool of products comprising research
studies, learning/ case studies from the project,
training modules and capacities for its dissemination
through relevant tools.</t>
  </si>
  <si>
    <t>4.3 Local and National Level Campaigns/Workshops
for dissemination</t>
  </si>
  <si>
    <t>Direct Access</t>
  </si>
  <si>
    <t>HS</t>
  </si>
  <si>
    <t>MS</t>
  </si>
  <si>
    <t>Landsat imagery using GIS has been created for the landscape and initial analysis of the same is completed. The findings endorse that assumptions made in the proposal like degradation/ reduction of edge density of fringe forests. Annual change assesment to measure changes to the village woodlots/surrounding forests is ongoing and will be incorporated in the Final Baseline report. Comprehensive set of maps that outline the natural resources in the 56 project villages at baseline have been created too.</t>
  </si>
  <si>
    <t>1: Health and Social Infrastructure (developed/improved)</t>
  </si>
  <si>
    <t>5. Management costs</t>
  </si>
  <si>
    <t>IND/NIE/Forests/2015/1</t>
  </si>
  <si>
    <t>Component 1: Integrated socio - economic and ecological assessment and planning</t>
  </si>
  <si>
    <t>Component 2: Community mobilization for building adaptive capacities</t>
  </si>
  <si>
    <t>Component 3: Integrated approach for ecosystem resilience and sustainable livelihoods as a means for adaptation</t>
  </si>
  <si>
    <t>How much of the total AF grant as noted in Project Document plus any project preparation grant has been spent to date? 1 USD = INR 65</t>
  </si>
  <si>
    <t>PROJECTED COST (USD)</t>
  </si>
  <si>
    <t>NIL</t>
  </si>
  <si>
    <t xml:space="preserve">fspd@nabard.org, climate.change@nabard.org </t>
  </si>
  <si>
    <t>Financial mismanagement</t>
  </si>
  <si>
    <t>Financial practices are transparent, consistent and backed by evidence.</t>
  </si>
  <si>
    <t>Changes in forest department staff</t>
  </si>
  <si>
    <t>Output 3.3 Enhanced vocational skills in 500 individuals.</t>
  </si>
  <si>
    <t>Output 4.3 Local and National Level Campaigns/Workshops for dissemination</t>
  </si>
  <si>
    <t>22.11.2016</t>
  </si>
  <si>
    <t>Building adaptive capacities of livelihoods, communities and ecological security in the Kanha-Pench Corridor in Madhya Pradesh.</t>
  </si>
  <si>
    <t>Being one of the most crucial conservation units of the flagship species - Tiger, the Kanha-Pench Corridor (KPC) supports rich biodiversity and provides important ecosystem services like regulating hydrology and sequestering carbon. 
Besides its ecological functions, the landscape supports a substantial human population, mostly indigenous, who are extremely vulnerable to climate change impacts. In the last few decades, the KPC has faced severe degradation caused by anthropogenic pressures and climate change, which has reduced its ability to perform important ecological functions.
The project aims to restore the corridor’s functionality by building and enhancing the adaptive capacities of its communities, livelihoods and landscape. It aims to do so by adopting a holistic approach of Ecosystem Conservation, Institutional Development, and Promotion of Climate Resilient Livelihoods.</t>
  </si>
  <si>
    <t>Balaghat, Mandla and Seoni districts located in the South Eastern part of the Central Indian State of Madhya Pradesh. The important water bodies include the Wainganga, Pench and Banjar rivers. Other important areas are - Kanha Tiger Reserve and Pench Tiger Reserve. The National Highway 7 runs through the landscape.</t>
  </si>
  <si>
    <t>Regular meeting with forest department at the state level and at the district level is being undertaken. Monthly updates are being provided to the forest department to ensure continuity of information.</t>
  </si>
  <si>
    <t>Baseline data collection through Focussed Group Discussion (FGD/ Participatory Rural Appraisal (PRA)/ Geogrphical Information Services (GIS) data and baseline report preparation: 0-6 months
Creation of 56 village development plans: 0-6 months
Formation and strengthening of village level community institutions &amp; capacity building: 3-36 months
Participatory impact monitoring: 18-24 months, 37-48 months
Implementing livelihood activities: 7-42 months
Entry point activities (water related): 0-6 months
Installation of agromet stations: 0- 12 months
Watershed improvement, efficient irrigation mechanisms: 4-42 months
Development of design of knowledge material: 7-24 months
Workshops, Awareness sessions: 10-48 months
Monitoring: 3-50 months
Evaluation: 23 month (midterm) 45 month(final)</t>
  </si>
  <si>
    <t>Output 3.4 Adoption of energy efficient mechanisms by 1,000 households to reduce fuel wood dependency and drudgery amongst
women.</t>
  </si>
  <si>
    <t>Output 3.2 Adoption of diversified livelihoods for poverty reduction and enhanced climate change resilience by 2,000 households.</t>
  </si>
  <si>
    <t>Output 3.1: Adoption of climate resilient
agricultural practices by 5,000 households.</t>
  </si>
  <si>
    <t>Output 2.2 Participatory impact monitoring.</t>
  </si>
  <si>
    <t>Output 1.2 Baseline mapping and change
assessments of natural resource
base in project villages using GIS.</t>
  </si>
  <si>
    <t>Output 1.1 Socio economic
baseline report with village
level detailed analysis in the
project villages.</t>
  </si>
  <si>
    <t>Completed Socio Economic Assessment of the Project villages.</t>
  </si>
  <si>
    <t>GIS mapping and analysis for KPC landscape has been completed. Landsat imagery is captured and initial analysis of the same is completed.</t>
  </si>
  <si>
    <t>Output 4.1 Knowledge management plan covering all main KPC-dependent user groups to improve awareness levels and facilitate informed decision making to address threats to KPC.</t>
  </si>
  <si>
    <t>Output 4.2 Developed pool of products comprising research studies, learning/ case studies from the project, training modules and capacities for its dissemination through relevant tools.</t>
  </si>
  <si>
    <t>Risk Category &gt;50%</t>
  </si>
  <si>
    <t>Category of Risk</t>
  </si>
  <si>
    <t>Medium</t>
  </si>
  <si>
    <t>Low</t>
  </si>
  <si>
    <t>High</t>
  </si>
  <si>
    <t>All stakeholders may not take part in the process as the individuals' capacity and commitment vary.
There can be resistance from some stakeholders in adopting the suggested measures on account of perceptional differences.</t>
  </si>
  <si>
    <t>Failure to create ownership of the project at the local level.</t>
  </si>
  <si>
    <t>http://www.conservingcentralindia.org/</t>
  </si>
  <si>
    <t>Website in process of being enhanced with project details</t>
  </si>
  <si>
    <t>Failure in Community Mobilization to undertake the activities of building adaptive capacities of the community residing in the landscape.</t>
  </si>
  <si>
    <t>22.05.2020</t>
  </si>
  <si>
    <t>01.04.2019 - 31.03.2020</t>
  </si>
  <si>
    <t xml:space="preserve"> - Project Inception report
 - Baseline report (draft)
 - Minutes of the Project Steering Committee
 - Knowledge Management Framework (draft)
 - Audited Financials for FY 18-19</t>
  </si>
  <si>
    <t xml:space="preserve">soujanya.shrivastava@rbs.co.uk </t>
  </si>
  <si>
    <t>Estimated cumulative total disbursement as of [31.03.2020]</t>
  </si>
  <si>
    <t>Amount is received in 3 installments
1st installment - 22.05.2017 - USD  170,763
2nd installment - 18.04.2018 - USD 480,249
3rd installment - 19.03.2019 - USD 491,268</t>
  </si>
  <si>
    <t>USD 4698 ( as on 31.03.2020)</t>
  </si>
  <si>
    <t>Transfer of officers in forest department in the project area leading to slight delays.</t>
  </si>
  <si>
    <t>COVID 19 Pandemic</t>
  </si>
  <si>
    <t>COVID 19 pandemic may affect implementation of planned activities</t>
  </si>
  <si>
    <t>Ensuring adherence and follow up of government norms and regulations.</t>
  </si>
  <si>
    <t>Community has been sensitized and mobilization to undertake project activities is ongoing. Village level leadership is emerging and is a positive sign for project sustainability</t>
  </si>
  <si>
    <t>Local resource persons have been selected as community mobilizers. Regular awareness building workshops, training sessions and exposure visits are being conducted for the community.
Livelihood interventions are driven by skilling local resources - Paravets (men and women) for agriculture, livestock and alternative livelihoods have been created</t>
  </si>
  <si>
    <t>The project's strength is working with multiple stakeholders. During Y II, all stakeholders continued working together (including community, forest department, government line department and local CSOs)</t>
  </si>
  <si>
    <t>The project has adopted a consultative and inclusive approach since project formulation. Regular interactions with the stakeholders is maintained through verbal and written updates about the project. The team is working in consonance with the roles and responsibilities of all the stakeholders.
Additionally, the Village development plans and wealth ranking process which was done in participatory mode has ensured that all are represented and the most vulnerable are prioritized.</t>
  </si>
  <si>
    <t>Slow progress in implementation of the interventions due to  unfavourable climatic factors and location accessibility issues</t>
  </si>
  <si>
    <t xml:space="preserve">There were no unfavourable climatic impacts to the extent that caused damaged to the watershed structures or created accessibility issues </t>
  </si>
  <si>
    <t>Watershed structures especially at mid ridge level are being redesigned to withstand sudden water burst. 
Accessability issues are dealt by ensuring frequent coordination with the community resources and village leaders using mobile phones.</t>
  </si>
  <si>
    <t>Extreme weather events during the project lifetime undermine confidence of local communities in adaptation measures promoted by the project.</t>
  </si>
  <si>
    <t>Late onset of monsoon, dry spells during monsoon period, less rainfall during crop growth period has caused loss in agriculture production systems. Heat waves in central India also impacted the NTFP collection rates</t>
  </si>
  <si>
    <t xml:space="preserve">Community is responding satisfactorily to project interventions.Agromet stations have been installed and local weather advisories are made available to the farmer. It recognizes climate change is affecting them and the practices promoted have the potential of addressing these impacts in the long run. This has helped prevent crop losses due to hailstroms and other adverse climattic events  Their confidence in allied livelihoods like Livestock management and poultry is also increasing and adoption is rising with demonstration effect. </t>
  </si>
  <si>
    <t>Limited capacity/expertise of partner organisations to deliver project outputs.</t>
  </si>
  <si>
    <t>Partner organizations are capacitated to deliver project outcomes successfully.
Additional capacity has been developed by partnering with technical experts and CSOs</t>
  </si>
  <si>
    <t>Project team has been conducting cross-learning sessions. During the reporting period various visits were made to different CSOs, KVKs, and other technical institutions for identifying innovations/best practices in agriculture and livelihoods. The project team is ensuring that there is continuous knowledge transfer and best practise sharing between the implementing partners.</t>
  </si>
  <si>
    <t>Project is accepted by the community and stakeholders at the local level</t>
  </si>
  <si>
    <t>An inclusive approach has been adopted since project inception with focus on developing robust community based institutions in each of the project villages. Concurrence of Gram Panchayat is ensured for all the project activities to ensure ownership of the project with local government</t>
  </si>
  <si>
    <t>Strong systems of financial reporting have been developed in the project. Three levels of monitoring and reporting is being followed</t>
  </si>
  <si>
    <t>Non-compliance with the laws and other administrative orders of national and state government</t>
  </si>
  <si>
    <t xml:space="preserve">Villlage institutions as well as FES are following different laws around environment and labour are strictly followed up. </t>
  </si>
  <si>
    <t>Lack of interest to participate in project activities</t>
  </si>
  <si>
    <t>Exclusion of marginalised group from project benefits</t>
  </si>
  <si>
    <t>Marginalised groups have been given equal importance .</t>
  </si>
  <si>
    <t>VI  is giving priority to land less families to get the work in the project and is planning to share the benefits in non land and non agriculte related activities.</t>
  </si>
  <si>
    <t>Inequitable representation of women in the village planning activities</t>
  </si>
  <si>
    <t>Lack of confidence in women folk to participate in project activities</t>
  </si>
  <si>
    <t>Number  of women participants is increasing day by day.</t>
  </si>
  <si>
    <t>We are organising and in the process of regularising habitation level women groups meeting and conducting training programme for the women members.</t>
  </si>
  <si>
    <t>Delay in wage payments</t>
  </si>
  <si>
    <t xml:space="preserve">Payments are made through A/C transfer. </t>
  </si>
  <si>
    <t>we are trying to streamlining the online payment through out. How ever DDM of NABARD are consulted regularly for ensuring improvement in the system.</t>
  </si>
  <si>
    <t xml:space="preserve">Non adherence to minimum  wage
</t>
  </si>
  <si>
    <t>we are following the minimum wages as announced by the district collector from time to time. In case there is delay in announcement we are following the MGNREGA rates.</t>
  </si>
  <si>
    <t>Child labours</t>
  </si>
  <si>
    <t>No children are engaged in any of the works supported from the project.</t>
  </si>
  <si>
    <t>Village institutions are well aware and are closely monitoring works.  VI  does not allow any child labour in the work.</t>
  </si>
  <si>
    <t>Labour hours</t>
  </si>
  <si>
    <t>Village institutions have been trained and are taking appropriate measure on waste disposal.</t>
  </si>
  <si>
    <t>Soujanya Shrivastava</t>
  </si>
  <si>
    <t>soujanya.shrivastava@rbs.co.uk</t>
  </si>
  <si>
    <t>Socio-economic profile of project villages through Foccused group discussion has been created. Wealth Ranking and Village Development plans have been completed. The project team undertaken a Household - Economic Analysis which has been incorporated in the Socio - Economic analysis/ Basline report.</t>
  </si>
  <si>
    <t>Creation of new/ Strengthening of existing village level/ gender centric institutions is completed.  A dialogue is initiated with the communty that promotes conservation and protection of natural resources</t>
  </si>
  <si>
    <t>Training on PIM was provided to VDC, SHG members and Gram Panchayat Representatives</t>
  </si>
  <si>
    <t>76 youths are provided with skill development training from project villages in Seoni.</t>
  </si>
  <si>
    <t>Skill development of 76 youths was undertaken in year III, 70 youths were trained on Climate Resilient Conservation Agriculture in BISA Jabalpur and 6 were trained on vet care in Pune and then continous training is provided throughout the reporting period.</t>
  </si>
  <si>
    <t>862 HHs supported for alternative livelihood or enterprises and 187 youth imparted training around improvement of skill in Mandla and Balaghat districts. In Seoni district 238 alternative enterprises are established .</t>
  </si>
  <si>
    <t>480 households have been supported with altternative livelihood support viz. Goatery, Poultry etc in Mandla district.  These are expected to intensify in the Y -IV  with demonstration effect in the project villages of Mandla district. 
 10 youths were trained on improved livestock rearing. We are borrowing experties of Grass route to train the youth in corridor villages on hospitality services. We will achieve the target by the end of the FY 20-21 in Mandla and Balaghat districts.
In Seoni district, through 238 enterprises about more than 1000 households have been supported with altternative livelihood support viz. Goatery, Poultry etc.  These are expected to intensify in the YIII with demonstration effect in the project villages.</t>
  </si>
  <si>
    <t xml:space="preserve">
350 biogas plants, 555 household and commercial level efficient cook stoves; 515 solar lights/ charging stations in the project villages of al three districts</t>
  </si>
  <si>
    <t>In Mandla and Balaghat districts, 29 HHs have been provided with solar light. We have completed purchase process for purchasing Biogas. This will be completed by the end of the third quarter of this FY 2020-21.
In Seoni district 80 bio-gas plants have been installed through project support.
74 efficient cook stoves have been provided to the community, however with the penetration of Ujjawala scheme project team (which provides for subsidised LPG cylinder) the project team has requested revision of budgets.
333 solar lights/ charging stations have been provided to the identified families. Beneficiaries contribution was 50% because of which more households have been provided with solar lights than planned.</t>
  </si>
  <si>
    <t>Finalization of the Knowledge Management Framework. Implementaion of KM. VDC level plan and organic cultivation modules prepared</t>
  </si>
  <si>
    <t>Implementation is started. Experts have been identified and consultation workshop has been conducted for commensing the research around invasive species, human animal conflict etc. These are expected to be intesified and completed in the year IV. Vegetable cultivation, organic cultivation modules are being developed</t>
  </si>
  <si>
    <t>Four research studies, documentries, training modules have been planned in the third year.</t>
  </si>
  <si>
    <t>Planned to be undertaken in year IV</t>
  </si>
  <si>
    <t xml:space="preserve">KM framework has been finalized. Secondary review has been initiated for research studies. Module on "Women and Child Development" have been prepared and distributed. </t>
  </si>
  <si>
    <r>
      <rPr>
        <b/>
        <sz val="11"/>
        <rFont val="Times New Roman"/>
        <family val="1"/>
      </rPr>
      <t xml:space="preserve">Risk mitigation measures included - 
</t>
    </r>
    <r>
      <rPr>
        <sz val="11"/>
        <rFont val="Times New Roman"/>
        <family val="1"/>
      </rPr>
      <t>1. Covid-19 pandemic situation has affected socio-economic dynamics of the project region. The communities as well as the implementing teams are facing unprecedented and new challenges due to travel restrictions, extended lockdowns and  shortage of labour. The implementing team and the communities have come together along with the local authorities following diligently the norms of social distancing and maintaining hyegiene to minimize the spread of Covid-19. THe implementing teams in cooperation with the governemnt authorities have provided support to the communities in terms of groceries and  medical aid that have been funded by either government programs or donations from other agencies/CSRs.
2. Implementation teams have built a good rapport with the Forest Department staff over the years, especially with the Eco-Development Committees that has helped smooth implementation of programs in the project areas. This has helped continuity in implementation of project activities on ground and information sharing with the forest department staff at both at state and district levels.</t>
    </r>
  </si>
  <si>
    <t xml:space="preserve">In Mandla and Balaghat districts, the project has reached out to over 2258 farmers through demonstrations, exposure visits, classroom trainings and input support. 
The farmers are trained and handholding support given to adapt improved practices like SRI, Organic farming, Indigenous seed/ improved seed, bio-pesticides etc.
Four (4) Agromet stations out of the planned 5 have been installed and weather advisories are being issued to the farmers regularly.
In Seoni district, the  project has reached out to over 1650 farmers in YI and YII through demonstrations, exposure visits, classroom trainings and input support. This is expected to intensify in Y III
The farmers are trained and handholding support given to adapt improved practices like SRI, Organic farming, Indigenous seed/ improved seed, bio-pesticides etc.
Seven Agromet stations out of the planned 5 have been installed and weather advisories are being issued to the farmers regularly. 
Entry point activities have been completed in all the project villages in YI. 
Promotion of micro irrigation mechanisms has been initiated in Y II and 453 farmers have been benefitted. This will intensify in Y III
</t>
  </si>
  <si>
    <t>Output 2.1 Robust community institutions in 56 villages with collective decision making of
stakeholders at village / cluster /district / landscap level on issues of conservation, climate change, gender and development.</t>
  </si>
  <si>
    <t xml:space="preserve">2137 farmers are mobilzed on improved/ climate resilient agricultural practices in the project villages of Mandla and Balaghat districts.  
In the project villages of Seoni district, 2150 farmers are sensitised and mobilzed for action on improved and climate resilient agricultural practices.
Water-related entry point activities are completed in all the project villages and Land Development/ Restoration activities are completed on 762 hectares.
Micro-irrigation is promoted with 453 farmers
</t>
  </si>
  <si>
    <r>
      <t xml:space="preserve">Village institutions are in place in all the project villages.  Gender neutrality in institutions has also been ensured through engaging </t>
    </r>
    <r>
      <rPr>
        <i/>
        <sz val="11"/>
        <color rgb="FF000000"/>
        <rFont val="Times New Roman"/>
        <family val="1"/>
      </rPr>
      <t>Mahila Sabha</t>
    </r>
    <r>
      <rPr>
        <sz val="11"/>
        <color indexed="8"/>
        <rFont val="Times New Roman"/>
        <family val="1"/>
      </rPr>
      <t xml:space="preserve">. in the mean time the women group have created a space for them selves in the village level decision making process. Further, through exposure visits, meetings and classroom trainings the community has been constantly exposed to issues related to resource extraction, conservation and protection. Process of creating Byelaws around resource extraction/ protection is in place.
</t>
    </r>
  </si>
  <si>
    <t>PIM interventions need to be intensified and scaled-up. This will becoordinated and monitored in the current year.</t>
  </si>
  <si>
    <t>1) Ratings have been provided based on achievements in project implementation and its acceptance by the community. The overall rating of the project would be between  Satisfactory. Community participation is strong and community is planning and owning up project activities. Learnings of program and knowledge management is one aspect that was needed to be taken up in the last year. There has been some delay in conducting research studies but it will help to capture the impact which is now clearly evident. Soil erosion and subsequent land degradation has reversed.
2) During the mid-term evaluation of the project the observations on the ground and responses from beneficiaries were found to be highly positive. During the interaction with community members, they were observed to be satisfied and motivated towards bringing positive change in their respective villages with enthusiasm and  awareness towards importance of ecological conservation.
3) The positive trend continues in interventions of Land restoration - Lantana Eradication for eg., that has created multiple benefits like - reduced man-animal conflicts; improved regeneration, created grazing areas, reduced dependence of livestock on forests. The land restoration activities have enhanced wider in scope and is being taken up as among the priority activities by villagers. Community is now more involved in  Protection/Conservation of commons and surrounding forests. There are positive trends noticed in adoption of improved farming practices - over 4000 farmers have benefitted from improved/ climate resilient agricultural practices in the project villages.
4) Strengthening of village institutions in all 56 project villages has been one of the key achievements of the project so far. The gender focussed interventions through Mahila Sabhas (Womens’ Groups) in 32 project villages have helped in empowering the women who have created space for themselves and being the part in the decision making process at the village level. 
5) Progress has been slow on Knowledge Management interventions in 24 villages and Participatory Impact Monitoring in all project villages. Implementation has delayed, but started and a fair progress has been made in the form of workshops on research around invasive species and human-animal conflicts. VDC level plan and organic cultivation modules have been prepared for 32 villages. KM interventions will be intensified in Y IV. PIM actvities will be coordinated and monitored in the Y IV</t>
  </si>
  <si>
    <t>WOTR</t>
  </si>
  <si>
    <t>There has been low participation of community members in labor oriented works. There are two reasons for this. Migration to near by cities and another areas for labor work and higher per day wage from MNERGA. This has negatively affected project implementation.</t>
  </si>
  <si>
    <t>Weather has been erratic all throughout the reporting period. This has hampered undertaking training, exposure visits, livelihood activities and soil moisture activities. Revised planning has been undertaken by VDC. VDC is ensuring participation of all community members. This has reduced time spend in decision making</t>
  </si>
  <si>
    <t>Community participation has been promoted in project activities. Villagers are provided with sprinklers which they are motivated to use on community sharing basis. 30% contribution have been done by beneficiaries.</t>
  </si>
  <si>
    <t>Participation of women in decision making at community level has increased. More number of women particiaptes in SHGs and generate income for their families which has lifted their role in the family itself.
Women drudgery activities are also taken place such as provision of solar gas and solar light.
Skill development is being undertaken - Wasundhara Sevika are trained under poultry, goatery, and piggery are being implemented.</t>
  </si>
  <si>
    <t>Farmers were ready to move towards adotping organic agriculture, micro irrigation and use of weather advisories. These measures has helped in reducing input cost and crop failures.
Holistic approach towards integrated natural resource management along with climate resileint agriculture has increased resilience towards climate change.</t>
  </si>
  <si>
    <t>There is huge potential for replicating the project learnings in semi arid areas  of the country and especially in areas adjoining national park/sancturies.</t>
  </si>
  <si>
    <t>Involvement and participation of community is key to create ownership towards the project activities. Participation of women, landless and marginal households has also ensured that conservation measures are adopted in totality. The project has worked in close collabartion with gram panchayts which has ensured sustainability to the measure adopted. Post project, Gram Panchayats along with VDCs are expected to take forward climate adaptation measures through mainstream development interventions.</t>
  </si>
  <si>
    <t>Integrated natural resource management adopted in this project has huge potential to get adopted across semi arid regions of India.</t>
  </si>
  <si>
    <t>The project has successfully established the importance of community participation as well as interest of local government in addressing natural resource degradation issuses such as inadequate rain water harvesting, soil erosion, forest degradation and lack of management of livestock. The learning of the community is that if all these issues are simultaneously addressed, their vulnerability to climate change could be reduced considerably.</t>
  </si>
  <si>
    <t>Community has been kept integral to all interventions. All decisions are driven by the committees wherein the most vulnerable are provided preference. Robustness and effectivness of the committees will ensure the sustainability. These members of the committee are also part of the PRIs - Panchayati Raj Institutions. The practices and governance of the committee is being percolated to the PRIs in the project area. This ensures that there is sustainability of the project activities.</t>
  </si>
  <si>
    <t>A district level community of functionaries of different depratments to ensure convergence and for sharing project outcomes could have ensured better support from district administration. This would have also ensured sustainability of project interventions post completion of project.</t>
  </si>
  <si>
    <t>The project staff has been in close touch with different departments. Schemes, information and knowledge material of different organisations (Government, KVKs, Companies  and NGOs) has been regularly shared with VDCs and SHGs. Weather based advisories were shared on fortnightly basis.</t>
  </si>
  <si>
    <t>Knowledge material is being prepared based on project learnings. These learnings will be widely disseminated through different platforms.</t>
  </si>
  <si>
    <t xml:space="preserve">No </t>
  </si>
  <si>
    <t>The project has made consious effort to learn from existing good practices. Efforts have been made to adopt successful models of drip irrigations, vegetable cultivation, renewable energy and NRM. Staff and VDC members were trained as planned and whenever an opportunity to learn was observed.</t>
  </si>
  <si>
    <t>Financial information:  cumulative from project start to 31.03.2020</t>
  </si>
  <si>
    <t>Strict adherence to the laws and administrative regulations are followed at all times. Any non-compliance is immediately reported and punitive action is taken within organizational policy framework.</t>
  </si>
  <si>
    <t>Village institutions are ensuring that one labour should not work more that 8 hours in a day in the work sites supported through project.</t>
  </si>
  <si>
    <t>Treatment of non-biodegradable material like polythene bags of saplings , micro irrigation materials etc.</t>
  </si>
  <si>
    <t>Awareness towards hazards of non-biodegradable material such as polythene etc is created andimmediate removal of such materials from site is practised.</t>
  </si>
  <si>
    <t xml:space="preserve">Work hours are defined for the laborers. They stick to the norms </t>
  </si>
  <si>
    <t xml:space="preserve">Village institutions are taking the opinion of the women in planning process and sharing the plans in women groups meeting. </t>
  </si>
  <si>
    <t>Regular women group meeting and involvement of SHG members has increased the women member's say in village level decision making process.</t>
  </si>
  <si>
    <t>Project participants are contineously imparted training on PRIs,conservation, adaptation and organic package of practices in order to generate interest among the participants</t>
  </si>
  <si>
    <t>Project participants are coming forward for proper implementation of the project.</t>
  </si>
  <si>
    <t xml:space="preserve">Payments are made through A/C transfer/Cheques. </t>
  </si>
  <si>
    <t>FOUNDATION FOR ECOLOGICAL SECURITY</t>
  </si>
  <si>
    <t>INDIA</t>
  </si>
  <si>
    <r>
      <rPr>
        <b/>
        <u/>
        <sz val="10"/>
        <color theme="1"/>
        <rFont val="Calibri"/>
        <family val="2"/>
        <scheme val="minor"/>
      </rPr>
      <t>Core Indicator</t>
    </r>
    <r>
      <rPr>
        <sz val="10"/>
        <color theme="1"/>
        <rFont val="Calibri"/>
        <family val="2"/>
        <scheme val="minor"/>
      </rPr>
      <t xml:space="preserve"> 4.2: Assets produced, developed, improved or strengthened</t>
    </r>
  </si>
  <si>
    <t>ENVIRONMENTAL AND SOCIAL POLICY COMPLIANCE</t>
  </si>
  <si>
    <t>SECTION 1: IDENTIFIED ESP RISKS MANAGEMENT</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</si>
  <si>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</si>
  <si>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</si>
  <si>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</si>
  <si>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</si>
  <si>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the identified impacts for which safeguard measures are required (as per II.K/II.L)</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</si>
  <si>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</si>
  <si>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</si>
  <si>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State the baseline condition for each monitoring indicator</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</si>
  <si>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</si>
  <si>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</si>
  <si>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</si>
  <si>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1 - Compliance with the law</t>
  </si>
  <si>
    <t>2 - Access and equity</t>
  </si>
  <si>
    <t>Biasness in allocating project benefits</t>
  </si>
  <si>
    <t xml:space="preserve">Project beneficiaries would be selected unanimously in the village level planning process. </t>
  </si>
  <si>
    <t>Poorest of the poor would be allocated benefits. Vulnerable sections and partiularly the women headed/ single women headed HHs given priority in allocating benefits.</t>
  </si>
  <si>
    <t>Dominant caste in the projet villages influence gram sabha to  grab the benefits allocated through project. Single women headed HHs and women headed HHs not been considered as the participants in any project.</t>
  </si>
  <si>
    <t>Benefiiaries have been selected through a unanimous decision taken  in the Gram sabha and on the basis of a a wealth ranking exercise.Demography and gender aspects have been  taken into consideation while  allocating project benefits under project</t>
  </si>
  <si>
    <t xml:space="preserve">Robust mechanism have been established to select to Poorest of the poor  and vulnerable HHs to be the part of the project. Baisness in selection have been avoided. </t>
  </si>
  <si>
    <t>Lak of interest to participate in project activities</t>
  </si>
  <si>
    <t xml:space="preserve">Village level institution i.e Gram Sabha and Village natural resource management committee would prioritise  and support the most vulnerable and deserved house holds through the project. </t>
  </si>
  <si>
    <t>The most vulnerable and deserved beneficiaries selected through the unanimous decision taken in the gram sabha.</t>
  </si>
  <si>
    <t xml:space="preserve">Influential section of the society used to grab thedifferent opportunity available  </t>
  </si>
  <si>
    <t>Beneficiaries have been selected through the unanimous decision of the Gram sabha and along with that interventions on common land have been undertake which has benefited a lot to all the house holds in village. The intervention on commons, open discussion and unanimous decision making at the level of gram sabha have contributed towards increased participation of community in project implementation.</t>
  </si>
  <si>
    <t>Community interest in project implementation is improving day by day.They are spontaneously taking initiative to replicate the model introduced through project.</t>
  </si>
  <si>
    <t>3 – Marginalized and vulnerable Groups</t>
  </si>
  <si>
    <t>Exclusion of marginalised groups from project benefits</t>
  </si>
  <si>
    <t>All the project villages are located in the 5th scheduled area and 72% of the population are from scheduled tribe community. To avoid social exclusion of maginalised communities orientation and sensitisation would be initiated at village level to ensure equal participation and no social impact fall on the marginalised and vulnerable group.</t>
  </si>
  <si>
    <t>Scheduled tribe community and women  have been given priority while undertaking various  intervention through project. Initiatives have been taken to improve the participation of women in the village level decision making process through various trainings and involvement in collective action and  strengthening of existing SHGs.</t>
  </si>
  <si>
    <t xml:space="preserve">Scheduled tribe community were not given due importance in the village level decision making processes as well as access &amp; benefit sharing. Women representation in Gram sabha was less than 10% and participation in the village level decision making  was invisible. </t>
  </si>
  <si>
    <t>The vulnerable community (i.e SC/St and women members) have been given due importance and priority while deciding the benefit sharing and access to new opportunity. The selection is being done through usinng the tools such as PRA and wealth ranking. Habitation level women groups have been formed and regular meetings of these groups are being ensured. Revival of the defunct SHGs, capacity building of the the SHG members have been a regular activity to ensure the improved participation of women members in decision making process.</t>
  </si>
  <si>
    <t>Village institutions are taking proper care and more sensitive towards inclusion of most vulnerable community to be the part of project.</t>
  </si>
  <si>
    <t>4 – Human rights</t>
  </si>
  <si>
    <t>5 – Gender equality and women’s empowerment</t>
  </si>
  <si>
    <t>Inequitable representation of  women in village level planning process</t>
  </si>
  <si>
    <t>Capacity building of women would be given focus.Women SHGs would be revived.Equitable participation of women would be ensured .</t>
  </si>
  <si>
    <t xml:space="preserve">Training of women on gender , PRI,and othr related themes.Formation, revival and strengthening of women groups and SHGs. Improvement in the no of women participation in gram sabha and there by decision making process. </t>
  </si>
  <si>
    <t>Structured trainings have been designed and the women members are being trained accordingly. Training around gender discrimination, role of women in Panchayat Raj Institution, decision making process, women as a farmers etc have been imparted. Women have been provided a platform at habitation level to be in group, so that they can present their say in the village level decision making process.</t>
  </si>
  <si>
    <t>Gradually the women participation in the village level meeting has improved. Women members are becoming well informed about gender discrimination and more vocal in presenting their stake in village level decision making process.</t>
  </si>
  <si>
    <t>6 – Core labour rights</t>
  </si>
  <si>
    <t>Delay in Wage Payment</t>
  </si>
  <si>
    <t>Timely payment would be ensured for all the labour centric works undertaken in the project.</t>
  </si>
  <si>
    <t xml:space="preserve">A set of financial document maintained at village level and Payment to Labourers within a period of 7-15 days after the completion of specific task is ensured . </t>
  </si>
  <si>
    <t>No financial document at village level and non maintainace of financial details at village level.</t>
  </si>
  <si>
    <t>Timely payment has been ensured. It resulted in improved participation of community in implementation of the project and replicating the impact of different intervention.</t>
  </si>
  <si>
    <t>Non adherene to minimum wage</t>
  </si>
  <si>
    <t>Wages would be determined on task allotted and wage rate will be calculated on the basis of the prevailing minimum wage rate for the task.</t>
  </si>
  <si>
    <t>Wages determined on the basis of the task allotted and keeping in view the minimum wage rate as declared by District Colletor  in each financial Year. Technical estimates based on SOR  for each piece of work is prepared and  maintained. Labour payment is made accordingly.</t>
  </si>
  <si>
    <t>Non adherence of the minimum wage act and wages were being paid  according to the system based at village level.</t>
  </si>
  <si>
    <t>All the payment are made on the basis of the SOR rate and the minimum wage rate declared by District Collector in eah financial year.</t>
  </si>
  <si>
    <t>Child labour</t>
  </si>
  <si>
    <t xml:space="preserve">No child labourer would be engaged in any of it's activity and any forms of forced and compulsory labour would be eliminated </t>
  </si>
  <si>
    <t>Labourers beyond 18 years of age are engaged in the work.</t>
  </si>
  <si>
    <t xml:space="preserve">Child labour norm were not being followed. </t>
  </si>
  <si>
    <t>Village institution members and leaders  are informed about differen Act to prevent the child labour and they are vigilant enough  not to engage the persons bellow 18 years of work in any of the activities undertaken through the project.</t>
  </si>
  <si>
    <t xml:space="preserve">Timing of working hours determined  in consultation with the labour and prevailing practices in the area </t>
  </si>
  <si>
    <t>On an average 8 hours of working is ensured. How ever labour hours are proportionately adjusted based on the technical estimate of the piece work.</t>
  </si>
  <si>
    <t>Prescribed labour hours were not the practice of the day.</t>
  </si>
  <si>
    <t>Minimum labours hours is followed irrespective of the nature and pattern of the work.</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</si>
  <si>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</si>
  <si>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</si>
  <si>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</si>
  <si>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</si>
  <si>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</si>
  <si>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</si>
  <si>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</si>
  <si>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</si>
  <si>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</si>
  <si>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SECTION 2: MONITORING FOR UNANTICIPATED IMPACTS / CORRECTIVE ACTIONS REQUIRED</t>
  </si>
  <si>
    <t>Has monitoring for unanticipated ESP risks been carried out?</t>
  </si>
  <si>
    <t>Have unanticipated ESP risks been identified during the reporting period?</t>
  </si>
  <si>
    <t>If unanticipated ESP risks have been identified, describe the safeguard measures that have been taken in response and how an ESMP has been prepared/updated</t>
  </si>
  <si>
    <t>NA</t>
  </si>
  <si>
    <t>SECTION 3: CATEGORISATION</t>
  </si>
  <si>
    <t>Is the categorisation according to ESP standards still relevant?</t>
  </si>
  <si>
    <t>If No, please describe the changes made at activity, output or outcome level, approved by the Board, that resulted in this change of categorization.</t>
  </si>
  <si>
    <t>SECTION 4: IMPLEMENTATION ARRANGEMENTS</t>
  </si>
  <si>
    <t>A set of institutional mechanism has been introduced to implement the ESP safe guard measure. Village level institution have been formed through the approval of Gram panchayat. The village institutions through it's gram sabha ensures  to implement  it. Village institutions develop governance mechanism for ensuring the proper management of the natural resources, creating spaces for the poorest of the poor, provides space for women to have their say in Village level decision making process, maintaining transparency in financial transaction, prevent child labour , protecting the interest of the indegenous people, ensuring community interest and participation in projet implementation, conservation of the local biodiversity, reducing the human -wild life conflict etc.</t>
  </si>
  <si>
    <t>Have the implementation arrangements been effective during the reporting period?</t>
  </si>
  <si>
    <t>Have the implementation arrangements at the EEs been effective during the reporting period?</t>
  </si>
  <si>
    <t>Have the arrangements for the process described in the ESMP for ESP compliance for USPs been put in place? [8]</t>
  </si>
  <si>
    <t xml:space="preserve">Is the required capacity for ESMP implementation present and effective with the IE and the EE(s)? Have all roles and responsibilities adequately been assigned and positions filled? Please provide details. </t>
  </si>
  <si>
    <t>Has the overall ESMP been updated with the findings of the USPs that have been identified in this reporting period? [9]</t>
  </si>
  <si>
    <t>Has the ESMP been applied to the USP that has been identified?</t>
  </si>
  <si>
    <t>List all the ESP risks that have been identified for the USP</t>
  </si>
  <si>
    <t>Has an impact assessment been carried out for each ESP risk that has been identified for the USP?</t>
  </si>
  <si>
    <t>Has adequate consultation been held during risks and impacts identification for the USP? [10]</t>
  </si>
  <si>
    <t>Have the data used to identify risks and impacts been disaggregated by gender as required?</t>
  </si>
  <si>
    <t>List the environmental and social safeguard measures (avoidance, mitigation, management) that have been identified for the USP</t>
  </si>
  <si>
    <t>List the monitoring indicator(s) for each impact identified</t>
  </si>
  <si>
    <t>SECTION 6: GRIEVANCES</t>
  </si>
  <si>
    <t>Was a grievance mechanism established capable and known to stakeholders to accept grievances and complaints related to environmental and social risks and impacts?</t>
  </si>
  <si>
    <t>List all grievances received during the reporting period regarding environmental and social impacts; gender related matters; or any other matter of project/programme activities [11]</t>
  </si>
  <si>
    <t>For each grievance, provide information on the grievance redress process used and the status/outcome</t>
  </si>
  <si>
    <t>GENDER POLICY COMPLIANCE</t>
  </si>
  <si>
    <t>Was an initial gender assessment conducted during the preparation of the project/programme's first submission as a full proposal?</t>
  </si>
  <si>
    <t>Does the results framework include gender-responsive indictors broken down at the different levels (objective, outcome, output)?</t>
  </si>
  <si>
    <t>YES</t>
  </si>
  <si>
    <t>List the gender-responsive elements that were incorporated in the project/programme results framework</t>
  </si>
  <si>
    <t>Gender-responsive element [1]</t>
  </si>
  <si>
    <t>Level [2]</t>
  </si>
  <si>
    <t>Target</t>
  </si>
  <si>
    <t>Rated result for the reporting period (poor, satisfactory, good)</t>
  </si>
  <si>
    <t>% of women participants in  village meetings or trainings</t>
  </si>
  <si>
    <t xml:space="preserve">Good </t>
  </si>
  <si>
    <t>Number of women covered through gender based training or exposure visit</t>
  </si>
  <si>
    <t>Satisfactory</t>
  </si>
  <si>
    <t>Number of self help groups active with average savings and ative inter loaning</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</si>
  <si>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</si>
  <si>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</si>
  <si>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t>SECTION 3: IMPLEMENTATION ARRANGEMENTS</t>
  </si>
  <si>
    <t>Habitation level women groups have been formed. Regular trainings, exposure, orientation programmes  have been conducted for improving awareness around gender discremination,role of women in commons conservation etc. facilitation of regular interation of these groups with the village gram sabhas has contributed a lot towards creating space for themselves in village level decision making process.Women members from the community have been engaged as community trainer through project support. This in turn contributing towards creation of women leadership in the community. Self help groups have also been formed and they have also started various income generating activities. Credits and loans are also started disbursing by the groups with the minimal interest rates</t>
  </si>
  <si>
    <t>Have the implementation arrangements at the IE been effective during the reporting period?</t>
  </si>
  <si>
    <t>Have the implementation arrangements at the EE(s) been effective during the reporting period? [5]</t>
  </si>
  <si>
    <t>Have any capacity gaps affecting GP compliance been identified during the reporting period and if so, what remediation was implemented?</t>
  </si>
  <si>
    <t xml:space="preserve">Yes. Project staffs, volunteers have been trained on various legal provisions around gender related issues. Sensitisation programme for the project staffs , community resource persons volunteers have been undertaken to make them gender sensitive while working community on different issues related to gender. </t>
  </si>
  <si>
    <t>SECTION 4: GRIEVANCES</t>
  </si>
  <si>
    <t>List all grievances received through the grievance mechanism during the reporting period regarding gender-related matters of project/programme activities [6]</t>
  </si>
  <si>
    <r>
      <t>SECTION 1: QUALITY AT ENTRY [</t>
    </r>
    <r>
      <rPr>
        <b/>
        <i/>
        <sz val="10"/>
        <color theme="1"/>
        <rFont val="Times New Roman"/>
        <family val="1"/>
      </rPr>
      <t>to be completed only at PPR1</t>
    </r>
    <r>
      <rPr>
        <b/>
        <sz val="10"/>
        <color theme="1"/>
        <rFont val="Times New Roman"/>
        <family val="1"/>
      </rPr>
      <t>]</t>
    </r>
  </si>
  <si>
    <r>
      <rPr>
        <b/>
        <sz val="10"/>
        <color theme="1"/>
        <rFont val="Calibri"/>
        <family val="2"/>
      </rPr>
      <t>≤</t>
    </r>
    <r>
      <rPr>
        <b/>
        <sz val="10"/>
        <color theme="1"/>
        <rFont val="Times New Roman"/>
        <family val="1"/>
      </rPr>
      <t xml:space="preserve"> 10%</t>
    </r>
  </si>
  <si>
    <r>
      <t xml:space="preserve"> SECTION 2: QUALITY DURING IMPLEMENTATION AND AT EXIT [</t>
    </r>
    <r>
      <rPr>
        <b/>
        <i/>
        <sz val="10"/>
        <color theme="1"/>
        <rFont val="Times New Roman"/>
        <family val="1"/>
      </rPr>
      <t>to be completed at final PPR</t>
    </r>
    <r>
      <rPr>
        <b/>
        <sz val="10"/>
        <color theme="1"/>
        <rFont val="Times New Roman"/>
        <family val="1"/>
      </rPr>
      <t>]</t>
    </r>
  </si>
  <si>
    <r>
      <t xml:space="preserve">What arrangements have been put in place </t>
    </r>
    <r>
      <rPr>
        <b/>
        <i/>
        <sz val="10"/>
        <color theme="1"/>
        <rFont val="Times New Roman"/>
        <family val="1"/>
      </rPr>
      <t xml:space="preserve">by the Implementing Entity </t>
    </r>
    <r>
      <rPr>
        <b/>
        <sz val="10"/>
        <color theme="1"/>
        <rFont val="Times New Roman"/>
        <family val="1"/>
      </rPr>
      <t>during the reporting period to comply with the GP</t>
    </r>
  </si>
  <si>
    <r>
      <t xml:space="preserve">What arrangements have been put in place </t>
    </r>
    <r>
      <rPr>
        <b/>
        <i/>
        <sz val="10"/>
        <color theme="1"/>
        <rFont val="Times New Roman"/>
        <family val="1"/>
      </rPr>
      <t>by each Executing Entity</t>
    </r>
    <r>
      <rPr>
        <b/>
        <sz val="10"/>
        <color theme="1"/>
        <rFont val="Times New Roman"/>
        <family val="1"/>
      </rPr>
      <t xml:space="preserve"> during the reporting period to comply with the GP? [5]</t>
    </r>
  </si>
  <si>
    <r>
      <t>Was a grievance mechanism established capable and known to stakeholders to accept grievances and complaints related to gender equality and women's empowerment? [</t>
    </r>
    <r>
      <rPr>
        <b/>
        <i/>
        <sz val="10"/>
        <color theme="1"/>
        <rFont val="Times New Roman"/>
        <family val="1"/>
      </rPr>
      <t>to be completed at PPR1</t>
    </r>
    <r>
      <rPr>
        <b/>
        <sz val="10"/>
        <color theme="1"/>
        <rFont val="Times New Roman"/>
        <family val="1"/>
      </rPr>
      <t>]</t>
    </r>
  </si>
  <si>
    <r>
      <t xml:space="preserve">What arrangements have been put in place </t>
    </r>
    <r>
      <rPr>
        <b/>
        <i/>
        <sz val="10"/>
        <color theme="1"/>
        <rFont val="Times New Roman"/>
        <family val="1"/>
      </rPr>
      <t xml:space="preserve">by the Implementing Entity </t>
    </r>
    <r>
      <rPr>
        <b/>
        <sz val="10"/>
        <color theme="1"/>
        <rFont val="Times New Roman"/>
        <family val="1"/>
      </rPr>
      <t>during the reporting period to implement the required ESP safeguard measures?</t>
    </r>
  </si>
  <si>
    <r>
      <t xml:space="preserve">What arrangements have been put in place </t>
    </r>
    <r>
      <rPr>
        <b/>
        <i/>
        <sz val="10"/>
        <color theme="1"/>
        <rFont val="Times New Roman"/>
        <family val="1"/>
      </rPr>
      <t>by each Executing Entity</t>
    </r>
    <r>
      <rPr>
        <b/>
        <sz val="10"/>
        <color theme="1"/>
        <rFont val="Times New Roman"/>
        <family val="1"/>
      </rPr>
      <t xml:space="preserve"> during the reporting period to implement the required ESP safeguard measures?</t>
    </r>
  </si>
  <si>
    <r>
      <t xml:space="preserve">SECTION 5: PROJECTS/PROGRAMMES WITH UNIDENTIFIED SUB-PROJECTS (USPs). </t>
    </r>
    <r>
      <rPr>
        <b/>
        <i/>
        <sz val="10"/>
        <color theme="1"/>
        <rFont val="Times New Roman"/>
        <family val="1"/>
      </rPr>
      <t>This section needs to be completed only if  the project/proramme includes USPs.</t>
    </r>
    <r>
      <rPr>
        <b/>
        <sz val="10"/>
        <color theme="1"/>
        <rFont val="Times New Roman"/>
        <family val="1"/>
      </rPr>
      <t xml:space="preserve"> </t>
    </r>
  </si>
  <si>
    <r>
      <t xml:space="preserve">List each USP that has been identified in the reporting period to the level where effective ESP compliance is possible. 
</t>
    </r>
    <r>
      <rPr>
        <b/>
        <i/>
        <sz val="10"/>
        <color theme="1"/>
        <rFont val="Times New Roman"/>
        <family val="1"/>
      </rPr>
      <t>Add lines as necessary, one line for every USP identified.</t>
    </r>
    <r>
      <rPr>
        <b/>
        <sz val="10"/>
        <color theme="1"/>
        <rFont val="Times New Roman"/>
        <family val="1"/>
      </rPr>
      <t xml:space="preserve"> </t>
    </r>
  </si>
  <si>
    <r>
      <t>USP 1:</t>
    </r>
    <r>
      <rPr>
        <i/>
        <sz val="10"/>
        <color theme="1"/>
        <rFont val="Times New Roman"/>
        <family val="1"/>
      </rPr>
      <t xml:space="preserve"> [name the USP]</t>
    </r>
  </si>
  <si>
    <r>
      <t>USP 2:</t>
    </r>
    <r>
      <rPr>
        <i/>
        <sz val="10"/>
        <color theme="1"/>
        <rFont val="Times New Roman"/>
        <family val="1"/>
      </rPr>
      <t xml:space="preserve"> [name the USP]</t>
    </r>
  </si>
  <si>
    <r>
      <t xml:space="preserve">USP 3: </t>
    </r>
    <r>
      <rPr>
        <i/>
        <sz val="10"/>
        <color theme="1"/>
        <rFont val="Times New Roman"/>
        <family val="1"/>
      </rPr>
      <t>[name the USP]</t>
    </r>
  </si>
  <si>
    <r>
      <t>USP 4:</t>
    </r>
    <r>
      <rPr>
        <i/>
        <sz val="10"/>
        <color theme="1"/>
        <rFont val="Times New Roman"/>
        <family val="1"/>
      </rPr>
      <t xml:space="preserve"> [name the USP]</t>
    </r>
  </si>
  <si>
    <r>
      <t xml:space="preserve">USP 5: </t>
    </r>
    <r>
      <rPr>
        <i/>
        <sz val="10"/>
        <color theme="1"/>
        <rFont val="Times New Roman"/>
        <family val="1"/>
      </rPr>
      <t>[name the USP]</t>
    </r>
  </si>
  <si>
    <t>ESP and GP Guidance Notes</t>
  </si>
  <si>
    <t>ENVIRONMENTAL AND SOCIAL POLICY</t>
  </si>
  <si>
    <t>Reference</t>
  </si>
  <si>
    <t>Guidance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</si>
  <si>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</si>
  <si>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Complete this section for all the ESP risks that have been identified, not taking into account any USPs</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</si>
  <si>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</si>
  <si>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Only complete for those ESP principles for which risks were identified</t>
  </si>
  <si>
    <t>The safeguard measures that must be implemented during a project/programme are normally described in detail in the ESMP of the project/programme</t>
  </si>
  <si>
    <t>See the monitoring plan in the ESMP</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</si>
  <si>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</si>
  <si>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</si>
  <si>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Please submit the updated ESMP together with the PPR</t>
  </si>
  <si>
    <t>Clarify also if the grievance mechanism has been made widely known to identified and potentially affected parties</t>
  </si>
  <si>
    <t>If any grievances were received that must not be made public, please inform the AF Secretariat of such grievances, detailing the reasons for them to remain confidential. Conficential information may be redacted by the IE in the report.</t>
  </si>
  <si>
    <t>GENDER POLICY</t>
  </si>
  <si>
    <t>Add lines as appropriate, one line for each gender-responsive element</t>
  </si>
  <si>
    <t>Objective, outcome, output</t>
  </si>
  <si>
    <t>Risks related to gender equality and women's empowerment should be reported in the ESP compliance tab</t>
  </si>
  <si>
    <t>Add lines as appropriate, one line for each issue</t>
  </si>
  <si>
    <t>Add lines as appropriate, one line for each executing entity</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</si>
  <si>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</si>
  <si>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Village Institution are maintaining a set of record both physical and  financial to maintain every minute details of the different interventions being undertaken. Duration of the work, end date of the work etc. are maintained .  Payment is made through the bank account transfer from the implementing agencies within 15 days of the completion of work.</t>
  </si>
  <si>
    <t>No structured training were being imparted to the women members.Women SHGs  lied defunct.Regular interaction of women in a group around gender issues were not taking place. Women were not given due importance in decision making process.</t>
  </si>
  <si>
    <t xml:space="preserve">Implementation arragements has steadily improved over time and showing evidences of effectiveness. </t>
  </si>
  <si>
    <t>The Executing Entity provided the consulting support and expertise on Environment and Social Compliance to the implementing agencies. The on-field imlementations are reguarly monitored by the EE. Any lapse in comliance to the ESP compliances are highlighted immediately and corrective actions are taken by implementing agencies.</t>
  </si>
  <si>
    <t>The Executing Entity provided the consulting support and expertise on GenderCompliance to the implementing agencies. The on-field imlementations are reguarly monitored by the EE. Any lapse in comliance to the ESP compliances are highlighted immediately and corrective actions are taken by implementing agencies.</t>
  </si>
  <si>
    <t>National Bank for Agriculture and Rural Development</t>
  </si>
  <si>
    <t xml:space="preserve">• Monthly meetings of village CBOs conducted for 42 villages.
• 84 trainings and 42 exposure visits on capacity building are provided to selected members of 56 village level CBOs.
• At least 112 SHGs are revived/ created and 4 trainings per year are provided to women 42 exposure visits are provided to selected women SHGs members
•  At least 50% of the village households actively participate in planning and implementing village development plans.
• At least 30% women participants in village CBOs
• At least 1125 women are mobilized into active SHGs
</t>
  </si>
  <si>
    <t>Training on PIM provided to VDC, SHG members and Gram Panchayat Representatives. 28 PIM exercises conducted by members of village level CBOs.</t>
  </si>
  <si>
    <t xml:space="preserve">• At least 3928 households receive inputs, technical assistance and linkage support for improved and climate resilient agricultural livelihoods.
• 8 trainings are conducted for 28 Para workers (16 training days for 4 years) 
• 48 demonstrations are conducted for the farmers (16 per year)
• Each farmer receives 4 mobilization training days each year
• At least 1,800 ha is covered by watershed development activity
• At least 560 households support on installing Micro irrigation mechanism.
• At least 5 agromet stations are installed covering the 56 villages
</t>
  </si>
  <si>
    <t xml:space="preserve">• At least 1666 households have access and means to practice alternative livelihoods and diversify their income sources
• Each beneficiary receives 4 mobilization training days each year on alternative livelihood adopted
• At least 2 robust market linkages are created for alternative livelihoods
</t>
  </si>
  <si>
    <t xml:space="preserve">• 384 youths are provided with skill development training from project villages.
• At least 50% youth are facilitated with placement linkages
</t>
  </si>
  <si>
    <t xml:space="preserve">• At least 338 household have access to bio-gas
• At least 507 households have access to energy efficient cooking stoves
• At least 84 efficient cooking stoves are provided to small establishments
• At least 507 households are provided with solar lanterns
</t>
  </si>
  <si>
    <t>A knowledge management plan created which is used as a strategy document for creating, developing, designing and communicating knowledge covering various stakeholders of KPC</t>
  </si>
  <si>
    <t>• At least 4 number of audio visual content developed (short movies/documentaries)
• At least 12 newsletters developed
• At least 2 modules for school children prepared
• At least 9 posters and pamphlets developed
• At least 3 research studies are commissioned to be published in peer reviewed journals
• At least 16 success stories/case studies are developed and designed for dissemination
• 1 website developed</t>
  </si>
  <si>
    <t xml:space="preserve">• At least 12 village level awareness workshops per village are conducted in 56 project villages
• At least 8 inter – community awareness and cross learning campaigns/ fairs/ workshops are conducted
• At least 4 project level awareness level workshops are conducted
• At least 2 national level awareness workshops are conducted
• Atleast 6 media field exposure visits are conducted.
</t>
  </si>
  <si>
    <t>Village institutions like SHGs have been formed in two districts viz. Balaghat &amp; Seoni.  Gender neutrality in institutions has also been ensured through engaging women participation. The women group have created a space for them selves in the village level decision making process. Further, through exposure visits, meetings and classroom trainings the community has been constantly exposed to issues related to resource extraction, conservation and protection. Process of creating Byelaws around resource extraction/ protection is in place. Quantitatively, (a) monthly meetings for 51 villages have been conducted and the trainings to 86 CBO has been provided so far. (b) 56 SHGs has been reviewed/formed instead of target of 112 SHGs, It must be expedited. (c) Gender focussed exposure visits achievement is 64.96 %.</t>
  </si>
  <si>
    <t>Participatory impact monitoring has been undertaken by the team in May 2019.  Only 9 PIM has been completed till 31.03.2020</t>
  </si>
  <si>
    <t xml:space="preserve">• Around 3500 households have receive inputs, technical assistance and linkage support for improved and climate resilient agricultural livelihoods.
• Tranings has been provided and demonstrations has been done for making preparing farmers to adopt climate resilient agriculture practices.
• More than 180 ha has has been covered under Watershed Development.
• Entry point activities have been completed in all the project villages in YI. 
• Promotion of micro irrigation mechanisms has been initiated in Y II and 215 farmers have been benefitted. This has to be achieved by Sep 2020.
• Seven Agromet stations out of the planned 5 have been installed and weather advisories are being issued to the farmers regularly.
</t>
  </si>
  <si>
    <t>Salil Kumar Arkvanshi, Assistant Manager, FSDD, MP-RO, NABARD, Bhopal</t>
  </si>
  <si>
    <t>salil.k@nabard.org</t>
  </si>
  <si>
    <t>AMOUNT  (USD)
(During the reporting period)</t>
  </si>
  <si>
    <t>AMOUNT  (USD)
(Cumulative)</t>
  </si>
  <si>
    <t>(An additional amount of USD 391,958 was released to EE during September 2020). So NABARD has exhausted all amount at its level.</t>
  </si>
  <si>
    <t>Except slow progress, project is satisfactorily  positive impact as per project targets.</t>
  </si>
  <si>
    <t xml:space="preserve">out put 1.1: Socio economic baseline report with village level  detailed analysis in the project villages </t>
  </si>
  <si>
    <t>% of village household represented in the meeting</t>
  </si>
  <si>
    <t>No of men and women present in the meeting</t>
  </si>
  <si>
    <t>Out Put 1.2.Baseline mapping and change assesment of natural resource base in project villages using GIS</t>
  </si>
  <si>
    <t>Area/villages covered with Satellite imagery</t>
  </si>
  <si>
    <t>No of villages with mapping of natural resources</t>
  </si>
  <si>
    <t xml:space="preserve">Output 2.1.Robust community  institution in 56 villages with collective decision making of stakeholders at village/cluster/district/ landscape level on issues of climate change, conservation, gender and development. </t>
  </si>
  <si>
    <t xml:space="preserve">% of population with respect to total population of village </t>
  </si>
  <si>
    <t>Output2.2.participatory Impact Monitoring</t>
  </si>
  <si>
    <t>No of participants</t>
  </si>
  <si>
    <t xml:space="preserve">Output 3.1 climate resilient agricultural practices adopted by identified beneficiaries </t>
  </si>
  <si>
    <t xml:space="preserve">No of agricultural demonstration conducted for paraworkers and farmers </t>
  </si>
  <si>
    <t xml:space="preserve">No of HHs practicing SRI and other improved package of practices </t>
  </si>
  <si>
    <t xml:space="preserve">Area treated through watershed activities </t>
  </si>
  <si>
    <t>No of HHs with access to micro irrigation mechanism</t>
  </si>
  <si>
    <t>No of HHs with access to weather information</t>
  </si>
  <si>
    <t>Output3.2 Adoption of Diversified livelihood for poverty reduction and enhanced climate change resilient.</t>
  </si>
  <si>
    <t>No of HHs adopted alternative livelihood</t>
  </si>
  <si>
    <t>No of linkages created to complement alternative livelihood</t>
  </si>
  <si>
    <t xml:space="preserve">Output3.3 Enhanced vocational skills in youth </t>
  </si>
  <si>
    <t>No of youth that have undergone skill training</t>
  </si>
  <si>
    <t>Linkages created to complement supply of skilled youth</t>
  </si>
  <si>
    <t xml:space="preserve">Output 3.4 Energy efficient mechanism to reduce fuel wood dependency are adopted </t>
  </si>
  <si>
    <t xml:space="preserve">No of HHs having access to biogas plant </t>
  </si>
  <si>
    <t>No of HHs and establishment having access to efficient cooking stoves.</t>
  </si>
  <si>
    <t>No of HHs have access to solar lanterns</t>
  </si>
  <si>
    <t>Output 4.1Knowledge Management plan covering all main KPC-dependent  user groups to improve awareness level and facilitate informed decision making to address to threats to KPC</t>
  </si>
  <si>
    <t xml:space="preserve">No of workshops conducted </t>
  </si>
  <si>
    <t>Out put 4.2 Dveloped pool of products comprising research studies , learning/ case studies form project, training modules and capacities for it's dessimination through relevant tools.</t>
  </si>
  <si>
    <t>No of audio vidual content designed and developed for dessimination.</t>
  </si>
  <si>
    <t>Number of newsletter, pamplets,  stickers, modules and posters designed and developed for dessimination</t>
  </si>
  <si>
    <t>IT platform created for dessimination</t>
  </si>
  <si>
    <t>Out put 4.3 Local and national level campaign/workshop for dessimination</t>
  </si>
  <si>
    <t xml:space="preserve">Number of intercommunity workshop </t>
  </si>
  <si>
    <t>No information about prevalent issues in villages and no broad wealth ranking available at village level</t>
  </si>
  <si>
    <t xml:space="preserve">56 villag development plan and socio economic information about 56 villages </t>
  </si>
  <si>
    <t>No satellite data available for project village.</t>
  </si>
  <si>
    <t>No mapping of natural resources available.</t>
  </si>
  <si>
    <t>Sporadic implementation of development activities in the project villages with no monitoring or performance measurement. No longterm village development plan and no involvement of village community in monitoring performance.</t>
  </si>
  <si>
    <t>Lack of robust institution, collective action due to conflict and defunct institution.Over extraction of forest resources leading to forest degradation.Lack of cohesiveness in the community and low participation of women in village decision making process.Lack of confidence in women.No internal saving mechanism which can meet emergency requirement is available with the community.</t>
  </si>
  <si>
    <t>Monthly meeting for CBOs in 56 villages conducted for 4 years .112 trainings and 56 exposure visits are provided to selected members in 56 village level CBOS.3000 hectares of forest area brought under sustainable management.150 SHGS created/revived and 4 trainings per year provided to women members.56 exposures provided to seleceted women shg members.Atleast 50% household participating in village planning and implementing village development plans.Atleast 30% women participants in village CBOs.Atleast 1500 women are mobilised to active SHGs.</t>
  </si>
  <si>
    <t>56 participatory impact monitoring conducted by members of the village level institution for all the 56 villages.</t>
  </si>
  <si>
    <t>Number of Village level CBOs undertaking participatory impact monitoring</t>
  </si>
  <si>
    <t>Number of women covered through gender based training/exposure visit</t>
  </si>
  <si>
    <t>Number of men and women participants in the workshop and training sessions</t>
  </si>
  <si>
    <t>Number of meetings, trainings for formation of community based institution</t>
  </si>
  <si>
    <t>% of participants with respect to total village population</t>
  </si>
  <si>
    <t>Present agricultural practices are found to be non climate resilient against climatic risks like extended dry spells, high intensity rainfall, hailstones and frost.bAgriculture practice is mostly rainfed, with high crop raiding by wild herbivores making the agriculture in the region extremely sensitive and prone to regular crop failure. FArmers are lured towards high yielding hybrid crop varieties requiring heavy inputs (water, fertilisers and pesticides)</t>
  </si>
  <si>
    <t>Atleast 5000 HHs receive inputs, technical assistance and linkage support for improved and climate resilient agricultural livelihoods .8 trainings conducted for 28 paraworkers. 64 demonstrations conducted for frmers.Each farmer receives 4 mobilization training days each year.Atleast 1,800 ha is covered by watershed development activity.At least 560 households support on installing Micro irrigation mechanism.At least 5 agromet stations are installed covering the 56 villages.</t>
  </si>
  <si>
    <t xml:space="preserve">Limited information and means to practice diversified livelihoods.No alternative livelihood for landless other than agriculture </t>
  </si>
  <si>
    <t>At least 2,000 HHs have access and means to practice alternative livelihoods and diversify their income source. Each beneficiary receives 4 mobilization
training days each year on alternative livelihood
adopted. At least 2 robust market linkages are
created for alternative livelihoods.</t>
  </si>
  <si>
    <t>Distress migration of unskilled labour leading to many social and physical impacts to the households.Lack of awareness in the youth about the market driven vocational employment opportunities available. Limited local opportunities for training in vocational skills and
increasing demand of skilled manpower.</t>
  </si>
  <si>
    <t>At least 500 youth are skill trained for employability. Atleast 50% youth are facilitated with placement linkages.</t>
  </si>
  <si>
    <t>Lack of alternative energy sources /arrangements. Drudgery in women and adverse impacts on health.High extraction of fuel wood from the forest for meeting energy
requirements</t>
  </si>
  <si>
    <t>At least 400 households have access to biogs.At least 600 households have access to energy efficient cooking stoves. At least 100 efficient cooking stoves are provided to small establishments. At least 600 households are provided with solar lanterns.</t>
  </si>
  <si>
    <t>No strategy of of knowledge management available.</t>
  </si>
  <si>
    <t>Lack of multi –stakeholders platforms and appropriate channels to share KPC information.</t>
  </si>
  <si>
    <t>A knowledge management plan  created which is used as a strategy document  for creating,developing,designing and communicating knowledge covering various stakeholders of KPC.</t>
  </si>
  <si>
    <t>Lack of appropriate knowledge material /platform available for dissemination to the community and other stakeholders.</t>
  </si>
  <si>
    <t>At least 5 number of audio visual content developed.At least 16 newsletters developed.At least 3 modules for school children prepared.At least 12 posters and pamphlets developed.At least 4 research studies are commissioned to be published in peer reviewed journals.At least 20 success stories/case studies are developed and designed for dissemination. 1 website developed.</t>
  </si>
  <si>
    <t>At least 12 village level awareness workshops conducted.At least 8 inter –community awareness
and cross learning campaigns/ fairs/ workshops are conducted. At least 4 project level awareness level
workshops are conducted. At least 2 national level
awareness workshops are conducted.Atleast 6 media field exposure visits are conducted.</t>
  </si>
  <si>
    <t>Number of village/school level dessimination workshop held for community</t>
  </si>
  <si>
    <t>Number of Project level awareness  workshop</t>
  </si>
  <si>
    <t>Number of national leve awareness workshop</t>
  </si>
  <si>
    <t>Number  of participants from homogenous group/% of HHs participating</t>
  </si>
  <si>
    <t>Number  of website hits</t>
  </si>
  <si>
    <t xml:space="preserve">Number  of media trips organised </t>
  </si>
  <si>
    <t xml:space="preserve">Number  of research studies commissioned </t>
  </si>
  <si>
    <t>Number of success stories developed for dessimination</t>
  </si>
  <si>
    <t xml:space="preserve">Capacity building of women members </t>
  </si>
  <si>
    <t>Active participation in decision making process</t>
  </si>
  <si>
    <t>Enhanced attendance of women members in village meetings.</t>
  </si>
  <si>
    <t>Women members are more sensitive about the gender issues and gender issues have been a regular matter of discussion in village meetings.</t>
  </si>
  <si>
    <t>Women are in group.</t>
  </si>
  <si>
    <t>Number of self help groups active with aerage savings and active interloaning</t>
  </si>
  <si>
    <t>Women groups are more involved in collective actions and advocating for them rights.</t>
  </si>
  <si>
    <t>Certain grievanace  has come to notice relating to the misunderstanding between village Panchayat representatives and members of  village development committee. Though the village development committees are formed through a resolution of the gram panchayat/ Gram sabhas, still conflict sufaces relating to identity and entity. While undertaking any physical, infrastructural and labour centric work, panchayat official remains spectic about the intervention and shows their reluctance to issue no-objection certificate. In such situations Our implementing partner intervenes to solve the issues and facilitate the process to build the trust among them.</t>
  </si>
  <si>
    <t xml:space="preserve">Interest of the low land holding farmers/ lend less HHs </t>
  </si>
  <si>
    <t>Grievances comes from the farmers having very less or no land holding. These types of issues discussed in the village level meeting and solvedd internally. These HHs are given maximum importance while engaging labour er in different types construction work, alternative livelihood options or work in common land.</t>
  </si>
  <si>
    <t xml:space="preserve">Most of the project villages are falling within the jusrisdiction of the Fifthe schedule area of India constitution.In each of the project village,  village institution in the name of Gram Paryavaran samiti, village development committee etc have been formed by taking the members unanimously selected by the gram sabha. While undertaking any intervention, Village institution convene it's meeting to select the proper beneficiary.  Different factors are taken into  consideration on priority basis such as landless/ vulnerability/ women headed household/ single women HHs/marginal farmers/demography/gender  etc for selecting the beneficiaries.  Again beneficiaries are selected through an unanimous decision taken  in the Gram sabha and on the basis of a a wealth ranking exercise. Beneficiaries have been selected through the unanimous decision of the Gram sabha and along with that interventions on common land have been undertake which has benefited a lot to all the house holds in village. The intervention on commons, open discussion and unanimous decision making at the level of gram sabha have contributed towards increased participation of community in project implementation.Village institutions are taking proper care and more sensitive towards inclusion of most vulnerable community to be the part of project. </t>
  </si>
  <si>
    <t xml:space="preserve">Conflicts between Panchayat and VI </t>
  </si>
  <si>
    <t>A Readiness Grant support was extended by AFB to NABARD to adopt the environment, social and gender policy to ensure that the projects supported do not cause adverse environment or social impacts. This policy aimed to bring the AF’s practices in line with the practices of other leading institutions active in environment and development financing. A guidance document has been provided to the EEs to ensure implmenantion of project as per ESG policy framework of AFB. The EEs are implementing the project on the same line.</t>
  </si>
  <si>
    <t xml:space="preserve">An excel based tool has been developed for Environmental, Social and Gender(ESG) guidelines in AF supported projects. Accordingly, a training has been provided to all the EE by NABARD. The tool is being used by the EEs to ensure the adherence to the ESG framework.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</si>
</sst>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dd\-mmm\-yyyy"/>
    <numFmt numFmtId="165" formatCode="_(* #,##0_);_(* \(#,##0\);_(* &quot;-&quot;??_);_(@_)"/>
    <numFmt numFmtId="166" formatCode="dd/mm/yy;@"/>
  </numFmts>
  <fonts count="66"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b/>
      <sz val="11"/>
      <color theme="0"/>
      <name val="Times New Roman"/>
      <family val="1"/>
    </font>
    <font>
      <sz val="11"/>
      <color theme="1"/>
      <name val="Calibri"/>
      <family val="2"/>
      <scheme val="minor"/>
    </font>
    <font>
      <sz val="11"/>
      <name val="Georgia"/>
      <family val="1"/>
    </font>
    <font>
      <sz val="11"/>
      <color indexed="8"/>
      <name val="Georgia"/>
      <family val="1"/>
    </font>
    <font>
      <sz val="12"/>
      <name val="Arial"/>
      <family val="2"/>
    </font>
    <font>
      <sz val="11"/>
      <color theme="9" tint="-0.499984740745262"/>
      <name val="Times New Roman"/>
      <family val="1"/>
    </font>
    <font>
      <sz val="10"/>
      <color theme="1"/>
      <name val="Calibri"/>
      <family val="2"/>
      <scheme val="minor"/>
    </font>
    <font>
      <b/>
      <sz val="10"/>
      <color theme="1"/>
      <name val="Calibri"/>
      <family val="2"/>
      <scheme val="minor"/>
    </font>
    <font>
      <sz val="10"/>
      <color rgb="FF9C6500"/>
      <name val="Calibri"/>
      <family val="2"/>
      <scheme val="minor"/>
    </font>
    <font>
      <b/>
      <u/>
      <sz val="10"/>
      <color theme="1"/>
      <name val="Calibri"/>
      <family val="2"/>
      <scheme val="minor"/>
    </font>
    <font>
      <sz val="8"/>
      <color rgb="FF000000"/>
      <name val="Segoe UI"/>
      <family val="2"/>
    </font>
    <font>
      <b/>
      <sz val="16"/>
      <color theme="1"/>
      <name val="Times New Roman"/>
      <family val="1"/>
    </font>
    <font>
      <sz val="10"/>
      <color theme="1"/>
      <name val="Times New Roman"/>
      <family val="1"/>
    </font>
    <font>
      <b/>
      <sz val="10"/>
      <color theme="1"/>
      <name val="Times New Roman"/>
      <family val="1"/>
    </font>
    <font>
      <b/>
      <i/>
      <sz val="10"/>
      <color theme="1"/>
      <name val="Times New Roman"/>
      <family val="1"/>
    </font>
    <font>
      <b/>
      <sz val="10"/>
      <color theme="1"/>
      <name val="Calibri"/>
      <family val="2"/>
    </font>
    <font>
      <i/>
      <sz val="10"/>
      <color theme="1"/>
      <name val="Times New Roman"/>
      <family val="1"/>
    </font>
    <font>
      <sz val="11"/>
      <name val="Calibri"/>
      <family val="2"/>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00"/>
        <bgColor indexed="64"/>
      </patternFill>
    </fill>
    <fill>
      <patternFill patternType="solid">
        <fgColor theme="6" tint="0.59996337778862885"/>
        <bgColor indexed="64"/>
      </patternFill>
    </fill>
  </fills>
  <borders count="7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thin">
        <color auto="1"/>
      </left>
      <right style="medium">
        <color auto="1"/>
      </right>
      <top/>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top/>
      <bottom style="thin">
        <color auto="1"/>
      </bottom>
      <diagonal/>
    </border>
    <border>
      <left/>
      <right/>
      <top style="thin">
        <color auto="1"/>
      </top>
      <bottom/>
      <diagonal/>
    </border>
  </borders>
  <cellStyleXfs count="7">
    <xf numFmtId="0" fontId="0" fillId="0" borderId="0"/>
    <xf numFmtId="0" fontId="22" fillId="0" borderId="0" applyNumberFormat="0" applyFill="0" applyBorder="0" applyAlignment="0" applyProtection="0">
      <alignment vertical="top"/>
      <protection locked="0"/>
    </xf>
    <xf numFmtId="0" fontId="36" fillId="6" borderId="0" applyNumberFormat="0" applyBorder="0" applyAlignment="0" applyProtection="0"/>
    <xf numFmtId="0" fontId="37" fillId="7" borderId="0" applyNumberFormat="0" applyBorder="0" applyAlignment="0" applyProtection="0"/>
    <xf numFmtId="0" fontId="38" fillId="8" borderId="0" applyNumberFormat="0" applyBorder="0" applyAlignment="0" applyProtection="0"/>
    <xf numFmtId="43" fontId="49" fillId="0" borderId="0" applyFont="0" applyFill="0" applyBorder="0" applyAlignment="0" applyProtection="0"/>
    <xf numFmtId="43" fontId="52" fillId="0" borderId="0" applyFont="0" applyFill="0" applyBorder="0" applyAlignment="0" applyProtection="0"/>
  </cellStyleXfs>
  <cellXfs count="901">
    <xf numFmtId="0" fontId="0" fillId="0" borderId="0" xfId="0"/>
    <xf numFmtId="0" fontId="23" fillId="0" borderId="0" xfId="0" applyFont="1" applyFill="1" applyProtection="1"/>
    <xf numFmtId="0" fontId="23"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3" fillId="0" borderId="0" xfId="0" applyFont="1" applyAlignment="1">
      <alignment horizontal="left" vertical="center"/>
    </xf>
    <xf numFmtId="0" fontId="23" fillId="0" borderId="0" xfId="0" applyFont="1"/>
    <xf numFmtId="0" fontId="23" fillId="0" borderId="0" xfId="0" applyFont="1" applyFill="1"/>
    <xf numFmtId="0" fontId="2" fillId="0" borderId="0" xfId="0" applyFont="1" applyFill="1" applyBorder="1" applyAlignment="1" applyProtection="1">
      <alignment horizontal="center" vertical="top" wrapText="1"/>
    </xf>
    <xf numFmtId="0" fontId="1" fillId="2" borderId="5" xfId="0" applyFont="1" applyFill="1" applyBorder="1" applyAlignment="1" applyProtection="1">
      <alignment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3"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3"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26" fillId="4" borderId="16" xfId="0" applyFont="1" applyFill="1" applyBorder="1" applyAlignment="1">
      <alignment horizontal="center" vertical="center" wrapText="1"/>
    </xf>
    <xf numFmtId="0" fontId="16" fillId="3" borderId="13" xfId="0" applyFont="1" applyFill="1" applyBorder="1" applyAlignment="1" applyProtection="1">
      <alignment horizontal="left" vertical="top" wrapText="1"/>
    </xf>
    <xf numFmtId="0" fontId="25" fillId="3" borderId="17" xfId="0" applyFont="1" applyFill="1" applyBorder="1" applyAlignment="1" applyProtection="1">
      <alignment vertical="top"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4" fillId="3" borderId="22" xfId="0" applyFont="1" applyFill="1" applyBorder="1" applyAlignment="1" applyProtection="1">
      <alignment vertical="top" wrapText="1"/>
    </xf>
    <xf numFmtId="0" fontId="14" fillId="3" borderId="21"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3"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23" fillId="3" borderId="18" xfId="0" applyFont="1" applyFill="1" applyBorder="1" applyAlignment="1">
      <alignment horizontal="left" vertical="center"/>
    </xf>
    <xf numFmtId="0" fontId="23" fillId="3" borderId="19" xfId="0" applyFont="1" applyFill="1" applyBorder="1" applyAlignment="1">
      <alignment horizontal="left" vertical="center"/>
    </xf>
    <xf numFmtId="0" fontId="23" fillId="3" borderId="19" xfId="0" applyFont="1" applyFill="1" applyBorder="1"/>
    <xf numFmtId="0" fontId="23" fillId="3" borderId="20" xfId="0" applyFont="1" applyFill="1" applyBorder="1"/>
    <xf numFmtId="0" fontId="23" fillId="3" borderId="21" xfId="0" applyFont="1" applyFill="1" applyBorder="1" applyAlignment="1">
      <alignment horizontal="left" vertical="center"/>
    </xf>
    <xf numFmtId="0" fontId="1" fillId="3" borderId="22"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3" xfId="0" applyFont="1" applyFill="1" applyBorder="1" applyAlignment="1" applyProtection="1">
      <alignment horizontal="left" vertical="center" wrapText="1"/>
    </xf>
    <xf numFmtId="0" fontId="2" fillId="3" borderId="24" xfId="0" applyFont="1" applyFill="1" applyBorder="1" applyAlignment="1" applyProtection="1">
      <alignment vertical="top" wrapText="1"/>
    </xf>
    <xf numFmtId="0" fontId="23" fillId="3" borderId="19" xfId="0" applyFont="1" applyFill="1" applyBorder="1" applyProtection="1"/>
    <xf numFmtId="0" fontId="23" fillId="3" borderId="20" xfId="0" applyFont="1" applyFill="1" applyBorder="1" applyProtection="1"/>
    <xf numFmtId="0" fontId="23" fillId="3" borderId="0" xfId="0" applyFont="1" applyFill="1" applyBorder="1" applyProtection="1"/>
    <xf numFmtId="0" fontId="23" fillId="3" borderId="22"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2"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4" xfId="0" applyFont="1" applyFill="1" applyBorder="1" applyProtection="1"/>
    <xf numFmtId="0" fontId="27"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13" fillId="3" borderId="22" xfId="0" applyFont="1" applyFill="1" applyBorder="1" applyAlignment="1" applyProtection="1"/>
    <xf numFmtId="0" fontId="0" fillId="3" borderId="22" xfId="0" applyFill="1" applyBorder="1"/>
    <xf numFmtId="0" fontId="28" fillId="3" borderId="18" xfId="0" applyFont="1" applyFill="1" applyBorder="1" applyAlignment="1">
      <alignment vertical="center"/>
    </xf>
    <xf numFmtId="0" fontId="28" fillId="3" borderId="21"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9" xfId="0" applyFill="1" applyBorder="1" applyAlignment="1"/>
    <xf numFmtId="0" fontId="0" fillId="3" borderId="0" xfId="0" applyFill="1" applyBorder="1" applyAlignment="1"/>
    <xf numFmtId="0" fontId="0" fillId="3" borderId="24"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1" fillId="3" borderId="0" xfId="0" applyFont="1" applyFill="1" applyBorder="1" applyAlignment="1" applyProtection="1">
      <alignment horizontal="right" vertical="center"/>
    </xf>
    <xf numFmtId="0" fontId="23" fillId="3" borderId="18" xfId="0" applyFont="1" applyFill="1" applyBorder="1"/>
    <xf numFmtId="0" fontId="23" fillId="3" borderId="21" xfId="0" applyFont="1" applyFill="1" applyBorder="1"/>
    <xf numFmtId="0" fontId="23" fillId="3" borderId="22" xfId="0" applyFont="1" applyFill="1" applyBorder="1"/>
    <xf numFmtId="0" fontId="29" fillId="3" borderId="0" xfId="0" applyFont="1" applyFill="1" applyBorder="1"/>
    <xf numFmtId="0" fontId="30" fillId="3" borderId="0" xfId="0" applyFont="1" applyFill="1" applyBorder="1"/>
    <xf numFmtId="0" fontId="29" fillId="0" borderId="27" xfId="0" applyFont="1" applyFill="1" applyBorder="1" applyAlignment="1">
      <alignment vertical="top" wrapText="1"/>
    </xf>
    <xf numFmtId="0" fontId="29" fillId="0" borderId="26" xfId="0" applyFont="1" applyFill="1" applyBorder="1" applyAlignment="1">
      <alignment vertical="top" wrapText="1"/>
    </xf>
    <xf numFmtId="0" fontId="29" fillId="0" borderId="1" xfId="0" applyFont="1" applyFill="1" applyBorder="1" applyAlignment="1">
      <alignment vertical="top" wrapText="1"/>
    </xf>
    <xf numFmtId="0" fontId="23" fillId="0" borderId="1" xfId="0" applyFont="1" applyFill="1" applyBorder="1" applyAlignment="1">
      <alignment vertical="top" wrapText="1"/>
    </xf>
    <xf numFmtId="0" fontId="23" fillId="3" borderId="24" xfId="0" applyFont="1" applyFill="1" applyBorder="1"/>
    <xf numFmtId="0" fontId="31" fillId="0" borderId="30" xfId="0" applyFont="1" applyFill="1" applyBorder="1" applyAlignment="1">
      <alignment horizontal="center" vertical="top" wrapText="1"/>
    </xf>
    <xf numFmtId="0" fontId="31"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1" fontId="1" fillId="2" borderId="32"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3" fillId="0" borderId="0" xfId="0" applyFont="1" applyFill="1" applyAlignment="1" applyProtection="1">
      <alignment horizontal="right"/>
    </xf>
    <xf numFmtId="0" fontId="23" fillId="3" borderId="18" xfId="0" applyFont="1" applyFill="1" applyBorder="1" applyAlignment="1" applyProtection="1">
      <alignment horizontal="right"/>
    </xf>
    <xf numFmtId="0" fontId="23" fillId="3" borderId="19" xfId="0" applyFont="1" applyFill="1" applyBorder="1" applyAlignment="1" applyProtection="1">
      <alignment horizontal="right"/>
    </xf>
    <xf numFmtId="0" fontId="23" fillId="3" borderId="21" xfId="0" applyFont="1" applyFill="1" applyBorder="1" applyAlignment="1" applyProtection="1">
      <alignment horizontal="right"/>
    </xf>
    <xf numFmtId="0" fontId="23"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1" xfId="0" applyFont="1" applyFill="1" applyBorder="1" applyAlignment="1" applyProtection="1">
      <alignment horizontal="right" vertical="top" wrapText="1"/>
    </xf>
    <xf numFmtId="0" fontId="32"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4" xfId="0" applyFont="1" applyFill="1" applyBorder="1" applyAlignment="1" applyProtection="1">
      <alignment horizontal="right"/>
    </xf>
    <xf numFmtId="0" fontId="1" fillId="2" borderId="33" xfId="0" applyFont="1" applyFill="1" applyBorder="1" applyAlignment="1" applyProtection="1">
      <alignment vertical="top" wrapText="1"/>
    </xf>
    <xf numFmtId="0" fontId="2" fillId="2" borderId="31" xfId="0" applyFont="1" applyFill="1" applyBorder="1" applyAlignment="1" applyProtection="1">
      <alignment horizontal="right" vertical="center" wrapText="1"/>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32" fillId="3" borderId="1" xfId="0" applyFont="1" applyFill="1" applyBorder="1" applyAlignment="1">
      <alignment horizontal="center" vertical="center" wrapText="1"/>
    </xf>
    <xf numFmtId="0" fontId="23" fillId="3" borderId="23" xfId="0" applyFont="1" applyFill="1" applyBorder="1"/>
    <xf numFmtId="0" fontId="23" fillId="3" borderId="25" xfId="0" applyFont="1" applyFill="1" applyBorder="1"/>
    <xf numFmtId="0" fontId="4" fillId="3" borderId="0" xfId="0" applyFont="1" applyFill="1" applyBorder="1" applyAlignment="1" applyProtection="1">
      <alignment horizontal="center" vertical="center" wrapText="1"/>
    </xf>
    <xf numFmtId="0" fontId="0" fillId="9" borderId="1" xfId="0" applyFill="1" applyBorder="1" applyProtection="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7" xfId="4" applyFont="1" applyFill="1" applyBorder="1" applyAlignment="1" applyProtection="1">
      <alignment horizontal="center" vertical="center"/>
      <protection locked="0"/>
    </xf>
    <xf numFmtId="10" fontId="43" fillId="12" borderId="11" xfId="4" applyNumberFormat="1" applyFont="1" applyFill="1" applyBorder="1" applyAlignment="1" applyProtection="1">
      <alignment horizontal="center" vertical="center"/>
      <protection locked="0"/>
    </xf>
    <xf numFmtId="10" fontId="43" fillId="12" borderId="7" xfId="4" applyNumberFormat="1" applyFont="1" applyFill="1" applyBorder="1" applyAlignment="1" applyProtection="1">
      <alignment horizontal="center" vertical="center"/>
      <protection locked="0"/>
    </xf>
    <xf numFmtId="0" fontId="0" fillId="0" borderId="0" xfId="0" applyProtection="1">
      <protection locked="0"/>
    </xf>
    <xf numFmtId="0" fontId="38" fillId="8" borderId="11" xfId="4" applyBorder="1" applyAlignment="1" applyProtection="1">
      <alignment wrapText="1"/>
      <protection locked="0"/>
    </xf>
    <xf numFmtId="0" fontId="38" fillId="12" borderId="11" xfId="4" applyFill="1" applyBorder="1" applyAlignment="1" applyProtection="1">
      <alignment wrapText="1"/>
      <protection locked="0"/>
    </xf>
    <xf numFmtId="10" fontId="38" fillId="8" borderId="11" xfId="4" applyNumberFormat="1" applyBorder="1" applyAlignment="1" applyProtection="1">
      <alignment horizontal="center" vertical="center" wrapText="1"/>
      <protection locked="0"/>
    </xf>
    <xf numFmtId="10" fontId="38" fillId="12" borderId="11" xfId="4" applyNumberFormat="1" applyFill="1" applyBorder="1" applyAlignment="1" applyProtection="1">
      <alignment horizontal="center" vertical="center" wrapText="1"/>
      <protection locked="0"/>
    </xf>
    <xf numFmtId="0" fontId="46" fillId="8" borderId="51" xfId="4" applyFont="1" applyBorder="1" applyAlignment="1" applyProtection="1">
      <alignment vertical="center" wrapText="1"/>
      <protection locked="0"/>
    </xf>
    <xf numFmtId="0" fontId="46" fillId="8" borderId="11" xfId="4" applyFont="1" applyBorder="1" applyAlignment="1" applyProtection="1">
      <alignment horizontal="center" vertical="center"/>
      <protection locked="0"/>
    </xf>
    <xf numFmtId="0" fontId="46" fillId="8" borderId="7" xfId="4" applyFont="1" applyBorder="1" applyAlignment="1" applyProtection="1">
      <alignment horizontal="center" vertical="center"/>
      <protection locked="0"/>
    </xf>
    <xf numFmtId="0" fontId="46" fillId="12" borderId="11" xfId="4" applyFont="1" applyFill="1" applyBorder="1" applyAlignment="1" applyProtection="1">
      <alignment horizontal="center" vertical="center"/>
      <protection locked="0"/>
    </xf>
    <xf numFmtId="0" fontId="46" fillId="12" borderId="51" xfId="4" applyFont="1" applyFill="1" applyBorder="1" applyAlignment="1" applyProtection="1">
      <alignment vertical="center" wrapText="1"/>
      <protection locked="0"/>
    </xf>
    <xf numFmtId="0" fontId="46" fillId="12" borderId="7" xfId="4" applyFont="1" applyFill="1" applyBorder="1" applyAlignment="1" applyProtection="1">
      <alignment horizontal="center" vertical="center"/>
      <protection locked="0"/>
    </xf>
    <xf numFmtId="0" fontId="46" fillId="8" borderId="7" xfId="4" applyFont="1" applyBorder="1" applyAlignment="1" applyProtection="1">
      <alignment vertical="center"/>
      <protection locked="0"/>
    </xf>
    <xf numFmtId="0" fontId="46" fillId="12" borderId="7" xfId="4" applyFont="1" applyFill="1" applyBorder="1" applyAlignment="1" applyProtection="1">
      <alignment vertical="center"/>
      <protection locked="0"/>
    </xf>
    <xf numFmtId="0" fontId="46" fillId="8" borderId="36" xfId="4" applyFont="1" applyBorder="1" applyAlignment="1" applyProtection="1">
      <alignment vertical="center"/>
      <protection locked="0"/>
    </xf>
    <xf numFmtId="0" fontId="46" fillId="12" borderId="36" xfId="4" applyFont="1" applyFill="1" applyBorder="1" applyAlignment="1" applyProtection="1">
      <alignment vertical="center"/>
      <protection locked="0"/>
    </xf>
    <xf numFmtId="0" fontId="38" fillId="8" borderId="11" xfId="4" applyBorder="1" applyAlignment="1" applyProtection="1">
      <alignment horizontal="center" vertical="center"/>
      <protection locked="0"/>
    </xf>
    <xf numFmtId="10" fontId="38" fillId="8" borderId="11" xfId="4" applyNumberFormat="1" applyBorder="1" applyAlignment="1" applyProtection="1">
      <alignment horizontal="center" vertical="center"/>
      <protection locked="0"/>
    </xf>
    <xf numFmtId="0" fontId="38" fillId="12" borderId="11" xfId="4" applyFill="1" applyBorder="1" applyAlignment="1" applyProtection="1">
      <alignment horizontal="center" vertical="center"/>
      <protection locked="0"/>
    </xf>
    <xf numFmtId="10" fontId="38" fillId="12" borderId="11" xfId="4" applyNumberFormat="1" applyFill="1" applyBorder="1" applyAlignment="1" applyProtection="1">
      <alignment horizontal="center" vertical="center"/>
      <protection locked="0"/>
    </xf>
    <xf numFmtId="0" fontId="38" fillId="8" borderId="11" xfId="4" applyBorder="1" applyProtection="1">
      <protection locked="0"/>
    </xf>
    <xf numFmtId="0" fontId="46" fillId="8" borderId="29" xfId="4" applyFont="1" applyBorder="1" applyAlignment="1" applyProtection="1">
      <alignment vertical="center" wrapText="1"/>
      <protection locked="0"/>
    </xf>
    <xf numFmtId="0" fontId="46" fillId="8" borderId="52" xfId="4" applyFont="1" applyBorder="1" applyAlignment="1" applyProtection="1">
      <alignment horizontal="center" vertical="center"/>
      <protection locked="0"/>
    </xf>
    <xf numFmtId="0" fontId="38" fillId="12" borderId="11" xfId="4" applyFill="1" applyBorder="1" applyProtection="1">
      <protection locked="0"/>
    </xf>
    <xf numFmtId="0" fontId="46" fillId="12" borderId="29" xfId="4" applyFont="1" applyFill="1" applyBorder="1" applyAlignment="1" applyProtection="1">
      <alignment vertical="center" wrapText="1"/>
      <protection locked="0"/>
    </xf>
    <xf numFmtId="0" fontId="46" fillId="12" borderId="52" xfId="4" applyFont="1" applyFill="1" applyBorder="1" applyAlignment="1" applyProtection="1">
      <alignment horizontal="center" vertical="center"/>
      <protection locked="0"/>
    </xf>
    <xf numFmtId="0" fontId="38" fillId="8" borderId="11" xfId="4" applyBorder="1" applyAlignment="1" applyProtection="1">
      <alignment vertical="center" wrapText="1"/>
      <protection locked="0"/>
    </xf>
    <xf numFmtId="0" fontId="38" fillId="8" borderId="51" xfId="4" applyBorder="1" applyAlignment="1" applyProtection="1">
      <alignment vertical="center" wrapText="1"/>
      <protection locked="0"/>
    </xf>
    <xf numFmtId="0" fontId="38" fillId="12" borderId="11" xfId="4" applyFill="1" applyBorder="1" applyAlignment="1" applyProtection="1">
      <alignment vertical="center" wrapText="1"/>
      <protection locked="0"/>
    </xf>
    <xf numFmtId="0" fontId="38" fillId="12" borderId="51" xfId="4" applyFill="1" applyBorder="1" applyAlignment="1" applyProtection="1">
      <alignment vertical="center" wrapText="1"/>
      <protection locked="0"/>
    </xf>
    <xf numFmtId="0" fontId="38" fillId="8" borderId="7" xfId="4" applyBorder="1" applyAlignment="1" applyProtection="1">
      <alignment horizontal="center" vertical="center"/>
      <protection locked="0"/>
    </xf>
    <xf numFmtId="0" fontId="38" fillId="12" borderId="7" xfId="4" applyFill="1" applyBorder="1" applyAlignment="1" applyProtection="1">
      <alignment horizontal="center" vertical="center"/>
      <protection locked="0"/>
    </xf>
    <xf numFmtId="0" fontId="38" fillId="8" borderId="7" xfId="4" applyBorder="1" applyAlignment="1" applyProtection="1">
      <alignment vertical="center" wrapText="1"/>
      <protection locked="0"/>
    </xf>
    <xf numFmtId="0" fontId="38" fillId="12" borderId="7" xfId="4" applyFill="1" applyBorder="1" applyAlignment="1" applyProtection="1">
      <alignment vertical="center" wrapText="1"/>
      <protection locked="0"/>
    </xf>
    <xf numFmtId="10" fontId="38" fillId="8" borderId="39" xfId="4" applyNumberFormat="1" applyBorder="1" applyAlignment="1" applyProtection="1">
      <alignment horizontal="center" vertical="center"/>
      <protection locked="0"/>
    </xf>
    <xf numFmtId="10" fontId="38" fillId="12" borderId="39" xfId="4" applyNumberFormat="1" applyFill="1" applyBorder="1" applyAlignment="1" applyProtection="1">
      <alignment horizontal="center" vertical="center"/>
      <protection locked="0"/>
    </xf>
    <xf numFmtId="0" fontId="46" fillId="8" borderId="11" xfId="4" applyFont="1" applyBorder="1" applyAlignment="1" applyProtection="1">
      <alignment horizontal="center" vertical="center" wrapText="1"/>
      <protection locked="0"/>
    </xf>
    <xf numFmtId="0" fontId="46" fillId="12" borderId="11" xfId="4" applyFont="1" applyFill="1" applyBorder="1" applyAlignment="1" applyProtection="1">
      <alignment horizontal="center" vertical="center" wrapText="1"/>
      <protection locked="0"/>
    </xf>
    <xf numFmtId="0" fontId="38" fillId="8" borderId="29" xfId="4" applyBorder="1" applyAlignment="1" applyProtection="1">
      <alignment vertical="center"/>
      <protection locked="0"/>
    </xf>
    <xf numFmtId="0" fontId="24" fillId="3" borderId="19" xfId="0" applyFont="1" applyFill="1" applyBorder="1" applyAlignment="1">
      <alignment vertical="top" wrapText="1"/>
    </xf>
    <xf numFmtId="0" fontId="24" fillId="3" borderId="20" xfId="0" applyFont="1" applyFill="1" applyBorder="1" applyAlignment="1">
      <alignment vertical="top" wrapText="1"/>
    </xf>
    <xf numFmtId="0" fontId="22" fillId="3" borderId="24" xfId="1" applyFill="1" applyBorder="1" applyAlignment="1" applyProtection="1">
      <alignment vertical="top" wrapText="1"/>
    </xf>
    <xf numFmtId="0" fontId="22" fillId="3" borderId="25" xfId="1" applyFill="1" applyBorder="1" applyAlignment="1" applyProtection="1">
      <alignment vertical="top" wrapText="1"/>
    </xf>
    <xf numFmtId="0" fontId="38" fillId="12" borderId="54" xfId="4" applyFill="1" applyBorder="1" applyAlignment="1" applyProtection="1">
      <alignment vertical="center"/>
      <protection locked="0"/>
    </xf>
    <xf numFmtId="0" fontId="0" fillId="0" borderId="0" xfId="0" applyAlignment="1">
      <alignment vertical="center" wrapText="1"/>
    </xf>
    <xf numFmtId="0" fontId="14" fillId="0" borderId="1" xfId="0" applyFont="1" applyFill="1" applyBorder="1" applyAlignment="1">
      <alignment vertical="top" wrapText="1"/>
    </xf>
    <xf numFmtId="1" fontId="1" fillId="2" borderId="1" xfId="0" applyNumberFormat="1" applyFont="1" applyFill="1" applyBorder="1" applyAlignment="1" applyProtection="1">
      <alignment horizontal="left" wrapText="1"/>
      <protection locked="0"/>
    </xf>
    <xf numFmtId="0" fontId="1" fillId="2" borderId="1" xfId="0" quotePrefix="1" applyFont="1" applyFill="1" applyBorder="1" applyAlignment="1" applyProtection="1">
      <alignment vertical="top" wrapText="1"/>
      <protection locked="0"/>
    </xf>
    <xf numFmtId="0" fontId="22" fillId="2" borderId="3" xfId="1" applyFill="1" applyBorder="1" applyAlignment="1" applyProtection="1">
      <protection locked="0"/>
    </xf>
    <xf numFmtId="0" fontId="22" fillId="2" borderId="3" xfId="1" quotePrefix="1" applyFill="1" applyBorder="1" applyAlignment="1" applyProtection="1">
      <protection locked="0"/>
    </xf>
    <xf numFmtId="0" fontId="1" fillId="2" borderId="3" xfId="0" applyFont="1" applyFill="1" applyBorder="1" applyAlignment="1" applyProtection="1">
      <alignment horizontal="left"/>
    </xf>
    <xf numFmtId="0" fontId="1" fillId="2" borderId="4" xfId="0" applyFont="1" applyFill="1" applyBorder="1" applyAlignment="1" applyProtection="1">
      <alignment horizontal="left"/>
    </xf>
    <xf numFmtId="0" fontId="15" fillId="2" borderId="1" xfId="0" applyFont="1" applyFill="1" applyBorder="1" applyAlignment="1" applyProtection="1">
      <alignment horizontal="center"/>
    </xf>
    <xf numFmtId="0" fontId="2" fillId="3" borderId="0" xfId="0" applyFont="1" applyFill="1" applyBorder="1" applyAlignment="1" applyProtection="1">
      <alignment horizontal="left" vertical="center" wrapText="1"/>
    </xf>
    <xf numFmtId="3" fontId="1" fillId="2" borderId="7" xfId="0" applyNumberFormat="1" applyFont="1" applyFill="1" applyBorder="1" applyAlignment="1" applyProtection="1">
      <alignment vertical="top" wrapText="1"/>
    </xf>
    <xf numFmtId="43" fontId="1" fillId="2" borderId="7" xfId="5" applyFont="1" applyFill="1" applyBorder="1" applyAlignment="1" applyProtection="1">
      <alignment vertical="top" wrapText="1"/>
    </xf>
    <xf numFmtId="43" fontId="1" fillId="2" borderId="36" xfId="5" applyFont="1" applyFill="1" applyBorder="1" applyAlignment="1" applyProtection="1">
      <alignment vertical="top" wrapText="1"/>
    </xf>
    <xf numFmtId="3" fontId="1" fillId="2" borderId="28" xfId="0" applyNumberFormat="1" applyFont="1" applyFill="1" applyBorder="1" applyAlignment="1" applyProtection="1">
      <alignment vertical="top" wrapText="1"/>
    </xf>
    <xf numFmtId="3" fontId="1" fillId="2" borderId="29" xfId="0" applyNumberFormat="1" applyFont="1" applyFill="1" applyBorder="1" applyAlignment="1" applyProtection="1">
      <alignment vertical="top" wrapText="1"/>
    </xf>
    <xf numFmtId="0" fontId="1" fillId="5" borderId="30" xfId="0" applyFont="1" applyFill="1" applyBorder="1" applyAlignment="1" applyProtection="1">
      <alignment horizontal="left" vertical="center"/>
    </xf>
    <xf numFmtId="0" fontId="0" fillId="2" borderId="15" xfId="0" applyFill="1" applyBorder="1" applyAlignment="1"/>
    <xf numFmtId="0" fontId="1" fillId="5" borderId="11" xfId="0" applyFont="1" applyFill="1" applyBorder="1" applyAlignment="1" applyProtection="1">
      <alignment horizontal="right" vertical="center"/>
    </xf>
    <xf numFmtId="0" fontId="1" fillId="5" borderId="58" xfId="0" applyFont="1" applyFill="1" applyBorder="1" applyAlignment="1" applyProtection="1">
      <alignment horizontal="right" vertical="center"/>
    </xf>
    <xf numFmtId="0" fontId="1" fillId="2" borderId="42" xfId="0" applyFont="1" applyFill="1" applyBorder="1" applyAlignment="1" applyProtection="1">
      <alignment vertical="center" wrapText="1"/>
    </xf>
    <xf numFmtId="0" fontId="1" fillId="2" borderId="1" xfId="0" applyFont="1" applyFill="1" applyBorder="1" applyAlignment="1" applyProtection="1">
      <alignment horizontal="center" vertical="center" wrapText="1"/>
    </xf>
    <xf numFmtId="3" fontId="2" fillId="2" borderId="29" xfId="0" applyNumberFormat="1" applyFont="1" applyFill="1" applyBorder="1" applyAlignment="1" applyProtection="1">
      <alignment vertical="top" wrapText="1"/>
    </xf>
    <xf numFmtId="0" fontId="31" fillId="0" borderId="1" xfId="0" applyFont="1" applyFill="1" applyBorder="1" applyAlignment="1">
      <alignment horizontal="left" vertical="top" wrapText="1"/>
    </xf>
    <xf numFmtId="165" fontId="1" fillId="2" borderId="7" xfId="5" applyNumberFormat="1"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1" fillId="3" borderId="1" xfId="0" applyFont="1" applyFill="1" applyBorder="1" applyAlignment="1" applyProtection="1">
      <alignment wrapText="1"/>
    </xf>
    <xf numFmtId="0" fontId="50" fillId="2" borderId="2" xfId="0" applyFont="1" applyFill="1" applyBorder="1" applyAlignment="1" applyProtection="1">
      <alignment wrapText="1"/>
      <protection locked="0"/>
    </xf>
    <xf numFmtId="0" fontId="22" fillId="0" borderId="26" xfId="1" applyBorder="1" applyAlignment="1" applyProtection="1"/>
    <xf numFmtId="164" fontId="51" fillId="2" borderId="4"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0" fillId="0" borderId="0" xfId="0" applyAlignment="1">
      <alignment wrapText="1"/>
    </xf>
    <xf numFmtId="0" fontId="1" fillId="2" borderId="18" xfId="0" applyFont="1" applyFill="1" applyBorder="1" applyAlignment="1" applyProtection="1">
      <alignment vertical="center" wrapText="1"/>
    </xf>
    <xf numFmtId="0" fontId="1" fillId="2" borderId="15" xfId="0" applyFont="1" applyFill="1" applyBorder="1" applyAlignment="1" applyProtection="1">
      <alignment horizontal="center" vertical="center" wrapText="1"/>
    </xf>
    <xf numFmtId="0" fontId="1" fillId="2" borderId="27" xfId="0" applyFont="1" applyFill="1" applyBorder="1" applyAlignment="1" applyProtection="1">
      <alignment horizontal="center" vertical="center" wrapText="1"/>
    </xf>
    <xf numFmtId="0" fontId="15" fillId="2" borderId="26" xfId="0" applyFont="1" applyFill="1" applyBorder="1" applyAlignment="1" applyProtection="1">
      <alignment vertical="top" wrapText="1"/>
    </xf>
    <xf numFmtId="0" fontId="15" fillId="2" borderId="26" xfId="0" applyFont="1" applyFill="1" applyBorder="1" applyAlignment="1" applyProtection="1">
      <alignment horizontal="center" vertical="top" wrapText="1"/>
    </xf>
    <xf numFmtId="0" fontId="15" fillId="2" borderId="18" xfId="0" applyFont="1" applyFill="1" applyBorder="1" applyAlignment="1" applyProtection="1">
      <alignment horizontal="center" vertical="top" wrapText="1"/>
    </xf>
    <xf numFmtId="0" fontId="15" fillId="2" borderId="19" xfId="0" applyFont="1" applyFill="1" applyBorder="1" applyAlignment="1" applyProtection="1">
      <alignment horizontal="center" vertical="top" wrapText="1"/>
    </xf>
    <xf numFmtId="0" fontId="14" fillId="3" borderId="15" xfId="0" applyFont="1" applyFill="1" applyBorder="1" applyAlignment="1" applyProtection="1">
      <alignment vertical="top" wrapText="1"/>
    </xf>
    <xf numFmtId="0" fontId="14" fillId="3" borderId="11" xfId="0" applyFont="1" applyFill="1" applyBorder="1" applyAlignment="1" applyProtection="1">
      <alignment vertical="top" wrapText="1"/>
    </xf>
    <xf numFmtId="0" fontId="0" fillId="0" borderId="0" xfId="0" applyAlignment="1">
      <alignment horizontal="left"/>
    </xf>
    <xf numFmtId="0" fontId="22" fillId="2" borderId="1" xfId="1" quotePrefix="1" applyFill="1" applyBorder="1" applyAlignment="1" applyProtection="1">
      <alignment vertical="top" wrapText="1"/>
      <protection locked="0"/>
    </xf>
    <xf numFmtId="0" fontId="34" fillId="4" borderId="1" xfId="0" applyFont="1" applyFill="1" applyBorder="1" applyAlignment="1">
      <alignment horizontal="center"/>
    </xf>
    <xf numFmtId="0" fontId="30" fillId="3" borderId="24" xfId="0" applyFont="1" applyFill="1" applyBorder="1"/>
    <xf numFmtId="0" fontId="38" fillId="12" borderId="54" xfId="4" applyFill="1" applyBorder="1" applyAlignment="1" applyProtection="1">
      <alignment horizontal="center" vertical="center"/>
      <protection locked="0"/>
    </xf>
    <xf numFmtId="0" fontId="38" fillId="12" borderId="29" xfId="4" applyFill="1" applyBorder="1" applyAlignment="1" applyProtection="1">
      <alignment horizontal="center" vertical="center" wrapText="1"/>
      <protection locked="0"/>
    </xf>
    <xf numFmtId="0" fontId="38" fillId="12" borderId="52" xfId="4" applyFill="1" applyBorder="1" applyAlignment="1" applyProtection="1">
      <alignment horizontal="center" vertical="center"/>
      <protection locked="0"/>
    </xf>
    <xf numFmtId="0" fontId="38" fillId="12" borderId="54" xfId="4" applyFill="1" applyBorder="1" applyAlignment="1" applyProtection="1">
      <alignment horizontal="center" vertical="center" wrapText="1"/>
      <protection locked="0"/>
    </xf>
    <xf numFmtId="3" fontId="2" fillId="2" borderId="17" xfId="0" applyNumberFormat="1" applyFont="1" applyFill="1" applyBorder="1" applyAlignment="1" applyProtection="1">
      <alignment vertical="top" wrapText="1"/>
    </xf>
    <xf numFmtId="166" fontId="1" fillId="2" borderId="2" xfId="0" applyNumberFormat="1" applyFont="1" applyFill="1" applyBorder="1" applyAlignment="1" applyProtection="1">
      <alignment vertical="top" wrapText="1"/>
    </xf>
    <xf numFmtId="166" fontId="2" fillId="2" borderId="2" xfId="0" applyNumberFormat="1" applyFont="1" applyFill="1" applyBorder="1" applyAlignment="1" applyProtection="1">
      <alignment vertical="top" wrapText="1"/>
    </xf>
    <xf numFmtId="0" fontId="14" fillId="2" borderId="11" xfId="0" applyFont="1" applyFill="1" applyBorder="1" applyAlignment="1">
      <alignment horizontal="left" vertical="top" wrapText="1"/>
    </xf>
    <xf numFmtId="0" fontId="14" fillId="2" borderId="3" xfId="0" applyFont="1" applyFill="1" applyBorder="1" applyAlignment="1">
      <alignment vertical="top" wrapText="1"/>
    </xf>
    <xf numFmtId="0" fontId="1" fillId="2" borderId="11" xfId="0" applyFont="1" applyFill="1" applyBorder="1" applyAlignment="1">
      <alignment vertical="center" wrapText="1"/>
    </xf>
    <xf numFmtId="0" fontId="31" fillId="0" borderId="22" xfId="0" applyFont="1" applyFill="1" applyBorder="1" applyAlignment="1">
      <alignment horizontal="center" vertical="top"/>
    </xf>
    <xf numFmtId="0" fontId="34" fillId="4" borderId="22" xfId="0" applyFont="1" applyFill="1" applyBorder="1" applyAlignment="1">
      <alignment horizontal="center"/>
    </xf>
    <xf numFmtId="0" fontId="29" fillId="0" borderId="25" xfId="0" applyFont="1" applyBorder="1" applyAlignment="1">
      <alignment vertical="top" wrapText="1"/>
    </xf>
    <xf numFmtId="0" fontId="29" fillId="0" borderId="22" xfId="0" applyFont="1" applyBorder="1" applyAlignment="1">
      <alignment vertical="top" wrapText="1"/>
    </xf>
    <xf numFmtId="0" fontId="29" fillId="0" borderId="30" xfId="0" applyFont="1" applyBorder="1" applyAlignment="1">
      <alignment vertical="top" wrapText="1"/>
    </xf>
    <xf numFmtId="0" fontId="29" fillId="0" borderId="1" xfId="0" applyFont="1" applyBorder="1" applyAlignment="1">
      <alignment wrapText="1"/>
    </xf>
    <xf numFmtId="0" fontId="23" fillId="0" borderId="1" xfId="0" applyFont="1" applyBorder="1" applyAlignment="1">
      <alignment vertical="top" wrapText="1"/>
    </xf>
    <xf numFmtId="0" fontId="23" fillId="0" borderId="30" xfId="0" applyFont="1" applyBorder="1" applyAlignment="1">
      <alignment vertical="top" wrapText="1"/>
    </xf>
    <xf numFmtId="0" fontId="1" fillId="3" borderId="18" xfId="0" applyFont="1" applyFill="1" applyBorder="1"/>
    <xf numFmtId="0" fontId="1" fillId="3" borderId="19" xfId="0" applyFont="1" applyFill="1" applyBorder="1" applyAlignment="1">
      <alignment horizontal="left" vertical="center"/>
    </xf>
    <xf numFmtId="0" fontId="1" fillId="3" borderId="19" xfId="0" applyFont="1" applyFill="1" applyBorder="1"/>
    <xf numFmtId="0" fontId="1" fillId="3" borderId="20" xfId="0" applyFont="1" applyFill="1" applyBorder="1"/>
    <xf numFmtId="0" fontId="13" fillId="3" borderId="22" xfId="0" applyFont="1" applyFill="1" applyBorder="1"/>
    <xf numFmtId="0" fontId="1" fillId="3" borderId="21" xfId="0" applyFont="1" applyFill="1" applyBorder="1"/>
    <xf numFmtId="0" fontId="1" fillId="3" borderId="22" xfId="0" applyFont="1" applyFill="1" applyBorder="1"/>
    <xf numFmtId="0" fontId="1" fillId="3" borderId="0" xfId="0" applyFont="1" applyFill="1"/>
    <xf numFmtId="0" fontId="1" fillId="3" borderId="21" xfId="0" applyFont="1" applyFill="1" applyBorder="1" applyAlignment="1">
      <alignment horizontal="left" vertical="center"/>
    </xf>
    <xf numFmtId="0" fontId="1" fillId="3" borderId="22" xfId="0" applyFont="1" applyFill="1" applyBorder="1" applyAlignment="1">
      <alignment horizontal="left" vertical="center"/>
    </xf>
    <xf numFmtId="0" fontId="1" fillId="2" borderId="64" xfId="0" applyFont="1" applyFill="1" applyBorder="1" applyAlignment="1">
      <alignment horizontal="left" vertical="center" wrapText="1"/>
    </xf>
    <xf numFmtId="0" fontId="2" fillId="2" borderId="14" xfId="0" applyFont="1" applyFill="1" applyBorder="1" applyAlignment="1">
      <alignment horizontal="center" vertical="center" wrapText="1"/>
    </xf>
    <xf numFmtId="0" fontId="2" fillId="3" borderId="21" xfId="0" applyFont="1" applyFill="1" applyBorder="1" applyAlignment="1">
      <alignment vertical="center" wrapText="1"/>
    </xf>
    <xf numFmtId="0" fontId="2" fillId="2" borderId="2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1" fillId="3" borderId="23" xfId="0" applyFont="1" applyFill="1" applyBorder="1" applyAlignment="1">
      <alignment vertical="center"/>
    </xf>
    <xf numFmtId="0" fontId="1" fillId="3" borderId="24" xfId="0" applyFont="1" applyFill="1" applyBorder="1" applyAlignment="1">
      <alignment vertical="center"/>
    </xf>
    <xf numFmtId="0" fontId="1" fillId="3" borderId="25" xfId="0" applyFont="1" applyFill="1" applyBorder="1" applyAlignment="1">
      <alignment vertical="center"/>
    </xf>
    <xf numFmtId="0" fontId="14" fillId="3" borderId="54" xfId="0" applyFont="1" applyFill="1" applyBorder="1" applyAlignment="1">
      <alignment vertical="top" wrapText="1"/>
    </xf>
    <xf numFmtId="0" fontId="15" fillId="2" borderId="15" xfId="0" applyFont="1" applyFill="1" applyBorder="1" applyAlignment="1" applyProtection="1">
      <alignment vertical="top" wrapText="1"/>
    </xf>
    <xf numFmtId="0" fontId="15" fillId="2" borderId="15" xfId="0" applyFont="1" applyFill="1" applyBorder="1" applyAlignment="1" applyProtection="1">
      <alignment horizontal="center" vertical="top" wrapText="1"/>
    </xf>
    <xf numFmtId="0" fontId="14" fillId="0" borderId="11" xfId="0" applyFont="1" applyBorder="1" applyAlignment="1">
      <alignment horizontal="left" vertical="top" wrapText="1"/>
    </xf>
    <xf numFmtId="0" fontId="23" fillId="0" borderId="11" xfId="0" applyFont="1" applyBorder="1" applyAlignment="1">
      <alignment horizontal="left" wrapText="1"/>
    </xf>
    <xf numFmtId="1" fontId="53" fillId="2" borderId="2" xfId="0" applyNumberFormat="1" applyFont="1" applyFill="1" applyBorder="1" applyAlignment="1" applyProtection="1">
      <alignment horizontal="left"/>
      <protection locked="0"/>
    </xf>
    <xf numFmtId="0" fontId="14" fillId="2" borderId="2" xfId="0" applyFont="1" applyFill="1" applyBorder="1" applyAlignment="1" applyProtection="1">
      <alignment wrapText="1"/>
      <protection locked="0"/>
    </xf>
    <xf numFmtId="0" fontId="28" fillId="3" borderId="0" xfId="0" applyFont="1" applyFill="1" applyAlignment="1">
      <alignment vertical="center"/>
    </xf>
    <xf numFmtId="0" fontId="0" fillId="10" borderId="1" xfId="0" applyFill="1" applyBorder="1"/>
    <xf numFmtId="0" fontId="0" fillId="0" borderId="17" xfId="0" applyBorder="1"/>
    <xf numFmtId="0" fontId="41" fillId="11" borderId="54" xfId="0" applyFont="1" applyFill="1" applyBorder="1" applyAlignment="1">
      <alignment horizontal="left" vertical="center" wrapText="1"/>
    </xf>
    <xf numFmtId="0" fontId="41" fillId="11" borderId="11" xfId="0" applyFont="1" applyFill="1" applyBorder="1" applyAlignment="1">
      <alignment horizontal="left" vertical="center" wrapText="1"/>
    </xf>
    <xf numFmtId="0" fontId="41" fillId="11" borderId="9" xfId="0" applyFont="1" applyFill="1" applyBorder="1" applyAlignment="1">
      <alignment horizontal="left" vertical="center" wrapText="1"/>
    </xf>
    <xf numFmtId="0" fontId="42" fillId="0" borderId="10" xfId="0" applyFont="1" applyBorder="1" applyAlignment="1">
      <alignment horizontal="left" vertical="center"/>
    </xf>
    <xf numFmtId="0" fontId="42" fillId="0" borderId="57" xfId="0" applyFont="1" applyBorder="1" applyAlignment="1">
      <alignment horizontal="left" vertical="center"/>
    </xf>
    <xf numFmtId="0" fontId="44" fillId="0" borderId="11" xfId="0" applyFont="1" applyBorder="1" applyAlignment="1">
      <alignment horizontal="left" vertical="center"/>
    </xf>
    <xf numFmtId="10" fontId="43" fillId="8" borderId="11" xfId="4" applyNumberFormat="1" applyFont="1" applyBorder="1" applyAlignment="1" applyProtection="1">
      <alignment horizontal="center" vertical="center"/>
      <protection locked="0"/>
    </xf>
    <xf numFmtId="10" fontId="43" fillId="8" borderId="7" xfId="4" applyNumberFormat="1" applyFont="1" applyBorder="1" applyAlignment="1" applyProtection="1">
      <alignment horizontal="center" vertical="center"/>
      <protection locked="0"/>
    </xf>
    <xf numFmtId="0" fontId="44" fillId="0" borderId="54" xfId="0" applyFont="1" applyBorder="1" applyAlignment="1">
      <alignment horizontal="left" vertical="center"/>
    </xf>
    <xf numFmtId="0" fontId="41" fillId="11" borderId="58" xfId="0" applyFont="1" applyFill="1" applyBorder="1" applyAlignment="1">
      <alignment horizontal="center" vertical="center" wrapText="1"/>
    </xf>
    <xf numFmtId="0" fontId="41" fillId="11" borderId="43" xfId="0" applyFont="1" applyFill="1" applyBorder="1" applyAlignment="1">
      <alignment horizontal="center" vertical="center" wrapText="1"/>
    </xf>
    <xf numFmtId="0" fontId="42" fillId="0" borderId="11" xfId="0" applyFont="1" applyBorder="1" applyAlignment="1">
      <alignment vertical="center" wrapText="1"/>
    </xf>
    <xf numFmtId="0" fontId="45" fillId="2" borderId="11" xfId="0" applyFont="1" applyFill="1" applyBorder="1" applyAlignment="1">
      <alignment vertical="center" wrapText="1"/>
    </xf>
    <xf numFmtId="0" fontId="41" fillId="11" borderId="51" xfId="0" applyFont="1" applyFill="1" applyBorder="1" applyAlignment="1">
      <alignment horizontal="center" vertical="center" wrapText="1"/>
    </xf>
    <xf numFmtId="0" fontId="41" fillId="11" borderId="11" xfId="0" applyFont="1" applyFill="1" applyBorder="1" applyAlignment="1">
      <alignment horizontal="center" vertical="center" wrapText="1"/>
    </xf>
    <xf numFmtId="0" fontId="41" fillId="11" borderId="7" xfId="0" applyFont="1" applyFill="1" applyBorder="1" applyAlignment="1">
      <alignment horizontal="center" vertical="center" wrapText="1"/>
    </xf>
    <xf numFmtId="0" fontId="41" fillId="11" borderId="58" xfId="0" applyFont="1" applyFill="1" applyBorder="1" applyAlignment="1">
      <alignment horizontal="center" vertical="center"/>
    </xf>
    <xf numFmtId="0" fontId="41" fillId="11" borderId="9" xfId="0" applyFont="1" applyFill="1" applyBorder="1" applyAlignment="1">
      <alignment horizontal="center" vertical="center"/>
    </xf>
    <xf numFmtId="0" fontId="41" fillId="11" borderId="54" xfId="0" applyFont="1" applyFill="1" applyBorder="1" applyAlignment="1">
      <alignment horizontal="center" vertical="center" wrapText="1"/>
    </xf>
    <xf numFmtId="0" fontId="41" fillId="11" borderId="39" xfId="0" applyFont="1" applyFill="1" applyBorder="1" applyAlignment="1">
      <alignment horizontal="center" vertical="center" wrapText="1"/>
    </xf>
    <xf numFmtId="0" fontId="41" fillId="11" borderId="29" xfId="0" applyFont="1" applyFill="1" applyBorder="1" applyAlignment="1">
      <alignment horizontal="center" vertical="center" wrapText="1"/>
    </xf>
    <xf numFmtId="0" fontId="41" fillId="11" borderId="52" xfId="0" applyFont="1" applyFill="1" applyBorder="1" applyAlignment="1">
      <alignment horizontal="center" vertical="center" wrapText="1"/>
    </xf>
    <xf numFmtId="0" fontId="0" fillId="0" borderId="0" xfId="0" applyAlignment="1">
      <alignment horizontal="left" wrapText="1"/>
    </xf>
    <xf numFmtId="0" fontId="41" fillId="11" borderId="6" xfId="0" applyFont="1" applyFill="1" applyBorder="1" applyAlignment="1">
      <alignment horizontal="center" vertical="center" wrapText="1"/>
    </xf>
    <xf numFmtId="0" fontId="54" fillId="0" borderId="0" xfId="0" applyFont="1" applyAlignment="1">
      <alignment horizontal="left"/>
    </xf>
    <xf numFmtId="0" fontId="55" fillId="11" borderId="28" xfId="0" applyFont="1" applyFill="1" applyBorder="1" applyAlignment="1">
      <alignment horizontal="center" vertical="center"/>
    </xf>
    <xf numFmtId="0" fontId="55" fillId="11" borderId="58" xfId="0" applyFont="1" applyFill="1" applyBorder="1" applyAlignment="1">
      <alignment horizontal="center" vertical="center"/>
    </xf>
    <xf numFmtId="0" fontId="56" fillId="8" borderId="11" xfId="4" applyFont="1" applyBorder="1" applyAlignment="1" applyProtection="1">
      <alignment vertical="center" wrapText="1"/>
      <protection locked="0"/>
    </xf>
    <xf numFmtId="0" fontId="56" fillId="8" borderId="51" xfId="4" applyFont="1" applyBorder="1" applyAlignment="1" applyProtection="1">
      <alignment vertical="center" wrapText="1"/>
      <protection locked="0"/>
    </xf>
    <xf numFmtId="0" fontId="56" fillId="12" borderId="11" xfId="4" applyFont="1" applyFill="1" applyBorder="1" applyAlignment="1" applyProtection="1">
      <alignment vertical="center" wrapText="1"/>
      <protection locked="0"/>
    </xf>
    <xf numFmtId="0" fontId="56" fillId="12" borderId="51" xfId="4" applyFont="1" applyFill="1" applyBorder="1" applyAlignment="1" applyProtection="1">
      <alignment vertical="center" wrapText="1"/>
      <protection locked="0"/>
    </xf>
    <xf numFmtId="0" fontId="55" fillId="11" borderId="11" xfId="0" applyFont="1" applyFill="1" applyBorder="1" applyAlignment="1">
      <alignment horizontal="center" vertical="center" wrapText="1"/>
    </xf>
    <xf numFmtId="0" fontId="55" fillId="11" borderId="51" xfId="0" applyFont="1" applyFill="1" applyBorder="1" applyAlignment="1">
      <alignment horizontal="center" vertical="center" wrapText="1"/>
    </xf>
    <xf numFmtId="0" fontId="56" fillId="8" borderId="11" xfId="4" applyFont="1" applyBorder="1" applyAlignment="1" applyProtection="1">
      <alignment horizontal="center" vertical="center"/>
      <protection locked="0"/>
    </xf>
    <xf numFmtId="0" fontId="56" fillId="12" borderId="11" xfId="4" applyFont="1" applyFill="1" applyBorder="1" applyAlignment="1" applyProtection="1">
      <alignment horizontal="center" vertical="center"/>
      <protection locked="0"/>
    </xf>
    <xf numFmtId="0" fontId="55" fillId="11" borderId="54" xfId="0" applyFont="1" applyFill="1" applyBorder="1" applyAlignment="1">
      <alignment horizontal="center" vertical="center" wrapText="1"/>
    </xf>
    <xf numFmtId="0" fontId="55" fillId="11" borderId="7" xfId="0" applyFont="1" applyFill="1" applyBorder="1" applyAlignment="1">
      <alignment horizontal="center" vertical="center" wrapText="1"/>
    </xf>
    <xf numFmtId="0" fontId="56" fillId="8" borderId="54" xfId="4" applyFont="1" applyBorder="1" applyAlignment="1" applyProtection="1">
      <alignment horizontal="center" vertical="center"/>
      <protection locked="0"/>
    </xf>
    <xf numFmtId="0" fontId="56" fillId="8" borderId="7" xfId="4" applyFont="1" applyBorder="1" applyAlignment="1" applyProtection="1">
      <alignment horizontal="center" vertical="center"/>
      <protection locked="0"/>
    </xf>
    <xf numFmtId="0" fontId="56" fillId="12" borderId="54" xfId="4" applyFont="1" applyFill="1" applyBorder="1" applyAlignment="1" applyProtection="1">
      <alignment horizontal="center" vertical="center"/>
      <protection locked="0"/>
    </xf>
    <xf numFmtId="0" fontId="56" fillId="12" borderId="7" xfId="4" applyFont="1" applyFill="1" applyBorder="1" applyAlignment="1" applyProtection="1">
      <alignment horizontal="center" vertical="center"/>
      <protection locked="0"/>
    </xf>
    <xf numFmtId="0" fontId="0" fillId="0" borderId="0" xfId="0" applyAlignment="1">
      <alignment horizontal="left" vertical="center" wrapText="1"/>
    </xf>
    <xf numFmtId="0" fontId="41" fillId="11" borderId="43" xfId="0" applyFont="1" applyFill="1" applyBorder="1" applyAlignment="1">
      <alignment horizontal="center" vertical="center"/>
    </xf>
    <xf numFmtId="0" fontId="41" fillId="11" borderId="40" xfId="0" applyFont="1" applyFill="1" applyBorder="1" applyAlignment="1">
      <alignment horizontal="center" vertical="center"/>
    </xf>
    <xf numFmtId="0" fontId="41" fillId="11" borderId="10" xfId="0" applyFont="1" applyFill="1" applyBorder="1" applyAlignment="1">
      <alignment horizontal="center" vertical="center" wrapText="1"/>
    </xf>
    <xf numFmtId="0" fontId="38" fillId="8" borderId="34" xfId="4" applyBorder="1" applyProtection="1">
      <protection locked="0"/>
    </xf>
    <xf numFmtId="0" fontId="38" fillId="12" borderId="34" xfId="4" applyFill="1" applyBorder="1" applyProtection="1">
      <protection locked="0"/>
    </xf>
    <xf numFmtId="0" fontId="41" fillId="11" borderId="29" xfId="0" applyFont="1" applyFill="1" applyBorder="1" applyAlignment="1">
      <alignment horizontal="center" vertical="center"/>
    </xf>
    <xf numFmtId="0" fontId="41" fillId="11" borderId="11" xfId="0" applyFont="1" applyFill="1" applyBorder="1" applyAlignment="1">
      <alignment horizontal="center" wrapText="1"/>
    </xf>
    <xf numFmtId="0" fontId="41" fillId="11" borderId="7" xfId="0" applyFont="1" applyFill="1" applyBorder="1" applyAlignment="1">
      <alignment horizontal="center" wrapText="1"/>
    </xf>
    <xf numFmtId="0" fontId="41" fillId="11" borderId="54" xfId="0" applyFont="1" applyFill="1" applyBorder="1" applyAlignment="1">
      <alignment horizontal="center" wrapText="1"/>
    </xf>
    <xf numFmtId="0" fontId="38" fillId="8" borderId="0" xfId="4"/>
    <xf numFmtId="0" fontId="36" fillId="6" borderId="0" xfId="2"/>
    <xf numFmtId="0" fontId="37" fillId="7" borderId="0" xfId="3"/>
    <xf numFmtId="0" fontId="41" fillId="11" borderId="29" xfId="0" applyFont="1" applyFill="1" applyBorder="1" applyAlignment="1">
      <alignment horizontal="center" vertical="center" wrapText="1"/>
    </xf>
    <xf numFmtId="0" fontId="38" fillId="12" borderId="54" xfId="4" applyFill="1" applyBorder="1" applyAlignment="1" applyProtection="1">
      <alignment horizontal="center" vertical="center" wrapText="1"/>
      <protection locked="0"/>
    </xf>
    <xf numFmtId="0" fontId="41" fillId="11" borderId="54" xfId="0" applyFont="1" applyFill="1" applyBorder="1" applyAlignment="1">
      <alignment horizontal="center" vertical="center" wrapText="1"/>
    </xf>
    <xf numFmtId="0" fontId="32" fillId="14" borderId="0" xfId="0" applyFont="1" applyFill="1" applyAlignment="1">
      <alignment horizontal="left" vertical="top"/>
    </xf>
    <xf numFmtId="0" fontId="32" fillId="0" borderId="8" xfId="0" applyFont="1" applyBorder="1" applyAlignment="1">
      <alignment horizontal="left" vertical="top" wrapText="1"/>
    </xf>
    <xf numFmtId="0" fontId="32" fillId="0" borderId="10" xfId="0" applyFont="1" applyBorder="1" applyAlignment="1">
      <alignment horizontal="center" vertical="center" wrapText="1"/>
    </xf>
    <xf numFmtId="0" fontId="32" fillId="0" borderId="9" xfId="0" applyFont="1" applyBorder="1" applyAlignment="1">
      <alignment horizontal="center" vertical="center" wrapText="1"/>
    </xf>
    <xf numFmtId="0" fontId="23" fillId="0" borderId="6" xfId="0" applyFont="1" applyBorder="1" applyAlignment="1">
      <alignment horizontal="left" vertical="center" wrapText="1"/>
    </xf>
    <xf numFmtId="0" fontId="23" fillId="0" borderId="11" xfId="0" applyFont="1" applyBorder="1" applyAlignment="1">
      <alignment horizontal="left" vertical="center" wrapText="1"/>
    </xf>
    <xf numFmtId="0" fontId="23" fillId="0" borderId="11" xfId="0" applyFont="1" applyBorder="1" applyAlignment="1">
      <alignment horizontal="left" vertical="top" wrapText="1"/>
    </xf>
    <xf numFmtId="0" fontId="23" fillId="0" borderId="7" xfId="0" applyFont="1" applyBorder="1" applyAlignment="1">
      <alignment horizontal="left" vertical="top" wrapText="1"/>
    </xf>
    <xf numFmtId="0" fontId="23" fillId="0" borderId="33" xfId="0" applyFont="1" applyBorder="1" applyAlignment="1">
      <alignment horizontal="left" vertical="center" wrapText="1"/>
    </xf>
    <xf numFmtId="0" fontId="23" fillId="0" borderId="39" xfId="0" applyFont="1" applyBorder="1" applyAlignment="1">
      <alignment horizontal="center" vertical="center" wrapText="1"/>
    </xf>
    <xf numFmtId="0" fontId="23" fillId="0" borderId="12" xfId="0" applyFont="1" applyBorder="1" applyAlignment="1">
      <alignment horizontal="left" vertical="center" wrapText="1"/>
    </xf>
    <xf numFmtId="0" fontId="23" fillId="0" borderId="67" xfId="0" applyFont="1" applyBorder="1" applyAlignment="1">
      <alignment horizontal="left" vertical="center" wrapText="1"/>
    </xf>
    <xf numFmtId="0" fontId="23" fillId="0" borderId="67" xfId="0" applyFont="1" applyBorder="1" applyAlignment="1">
      <alignment horizontal="left" vertical="top" wrapText="1"/>
    </xf>
    <xf numFmtId="0" fontId="23" fillId="0" borderId="13" xfId="0" applyFont="1" applyBorder="1" applyAlignment="1">
      <alignment horizontal="left" vertical="top" wrapText="1"/>
    </xf>
    <xf numFmtId="0" fontId="23" fillId="14" borderId="0" xfId="0" applyFont="1" applyFill="1" applyAlignment="1">
      <alignment horizontal="left" vertical="top" wrapText="1"/>
    </xf>
    <xf numFmtId="0" fontId="32" fillId="14" borderId="0" xfId="0" applyFont="1" applyFill="1" applyAlignment="1">
      <alignment horizontal="left" vertical="top" wrapText="1"/>
    </xf>
    <xf numFmtId="0" fontId="32" fillId="0" borderId="6" xfId="0" applyFont="1" applyBorder="1" applyAlignment="1">
      <alignment horizontal="center" vertical="center"/>
    </xf>
    <xf numFmtId="0" fontId="60" fillId="0" borderId="0" xfId="0" applyFont="1" applyAlignment="1">
      <alignment horizontal="left" vertical="top"/>
    </xf>
    <xf numFmtId="0" fontId="60" fillId="3" borderId="18" xfId="0" applyFont="1" applyFill="1" applyBorder="1" applyAlignment="1">
      <alignment horizontal="left" vertical="top"/>
    </xf>
    <xf numFmtId="0" fontId="60" fillId="3" borderId="19" xfId="0" applyFont="1" applyFill="1" applyBorder="1" applyAlignment="1">
      <alignment horizontal="left" vertical="top"/>
    </xf>
    <xf numFmtId="0" fontId="60" fillId="3" borderId="20" xfId="0" applyFont="1" applyFill="1" applyBorder="1" applyAlignment="1">
      <alignment horizontal="left" vertical="top"/>
    </xf>
    <xf numFmtId="0" fontId="60" fillId="3" borderId="21" xfId="0" applyFont="1" applyFill="1" applyBorder="1" applyAlignment="1">
      <alignment horizontal="left" vertical="top"/>
    </xf>
    <xf numFmtId="0" fontId="60" fillId="3" borderId="22" xfId="0" applyFont="1" applyFill="1" applyBorder="1" applyAlignment="1">
      <alignment horizontal="left" vertical="top"/>
    </xf>
    <xf numFmtId="0" fontId="60" fillId="3" borderId="0" xfId="0" applyFont="1" applyFill="1" applyAlignment="1">
      <alignment horizontal="left" vertical="top"/>
    </xf>
    <xf numFmtId="0" fontId="61" fillId="3" borderId="0" xfId="0" applyFont="1" applyFill="1" applyAlignment="1">
      <alignment horizontal="left" vertical="top"/>
    </xf>
    <xf numFmtId="0" fontId="61" fillId="0" borderId="6" xfId="0" applyFont="1" applyBorder="1" applyAlignment="1">
      <alignment horizontal="center" vertical="center"/>
    </xf>
    <xf numFmtId="0" fontId="61" fillId="0" borderId="11" xfId="0" applyFont="1" applyBorder="1" applyAlignment="1">
      <alignment horizontal="center" vertical="center"/>
    </xf>
    <xf numFmtId="0" fontId="61" fillId="0" borderId="7" xfId="0" applyFont="1" applyBorder="1" applyAlignment="1">
      <alignment horizontal="center" vertical="center" wrapText="1"/>
    </xf>
    <xf numFmtId="0" fontId="61" fillId="0" borderId="39" xfId="0" applyFont="1" applyBorder="1" applyAlignment="1">
      <alignment horizontal="center" vertical="center"/>
    </xf>
    <xf numFmtId="0" fontId="61" fillId="0" borderId="39" xfId="0" applyFont="1" applyBorder="1" applyAlignment="1">
      <alignment horizontal="center" vertical="top" wrapText="1"/>
    </xf>
    <xf numFmtId="9" fontId="61" fillId="0" borderId="39" xfId="0" applyNumberFormat="1" applyFont="1" applyBorder="1" applyAlignment="1">
      <alignment horizontal="center" vertical="center"/>
    </xf>
    <xf numFmtId="0" fontId="61" fillId="0" borderId="36" xfId="0" applyFont="1" applyBorder="1" applyAlignment="1">
      <alignment horizontal="center" vertical="center" wrapText="1"/>
    </xf>
    <xf numFmtId="0" fontId="60" fillId="0" borderId="33" xfId="0" applyFont="1" applyBorder="1" applyAlignment="1">
      <alignment horizontal="left" vertical="top"/>
    </xf>
    <xf numFmtId="0" fontId="61" fillId="0" borderId="39" xfId="0" applyFont="1" applyBorder="1" applyAlignment="1">
      <alignment horizontal="left" vertical="top" wrapText="1"/>
    </xf>
    <xf numFmtId="0" fontId="61" fillId="0" borderId="39" xfId="0" applyFont="1" applyBorder="1" applyAlignment="1">
      <alignment horizontal="center" vertical="top"/>
    </xf>
    <xf numFmtId="0" fontId="61" fillId="0" borderId="36" xfId="0" applyFont="1" applyBorder="1" applyAlignment="1">
      <alignment horizontal="center" vertical="top"/>
    </xf>
    <xf numFmtId="0" fontId="60" fillId="0" borderId="11" xfId="0" applyFont="1" applyBorder="1" applyAlignment="1">
      <alignment horizontal="left" vertical="top"/>
    </xf>
    <xf numFmtId="0" fontId="61" fillId="0" borderId="11" xfId="0" applyFont="1" applyBorder="1" applyAlignment="1">
      <alignment horizontal="left" vertical="top" wrapText="1"/>
    </xf>
    <xf numFmtId="0" fontId="61" fillId="0" borderId="11" xfId="0" applyFont="1" applyBorder="1" applyAlignment="1">
      <alignment horizontal="center" vertical="top"/>
    </xf>
    <xf numFmtId="0" fontId="60" fillId="3" borderId="0" xfId="0" applyFont="1" applyFill="1" applyAlignment="1">
      <alignment horizontal="left" vertical="top" wrapText="1"/>
    </xf>
    <xf numFmtId="0" fontId="61" fillId="3" borderId="0" xfId="0" applyFont="1" applyFill="1" applyAlignment="1">
      <alignment horizontal="left" vertical="top" wrapText="1"/>
    </xf>
    <xf numFmtId="0" fontId="54" fillId="3" borderId="21" xfId="0" applyFont="1" applyFill="1" applyBorder="1"/>
    <xf numFmtId="0" fontId="54" fillId="3" borderId="0" xfId="0" applyFont="1" applyFill="1"/>
    <xf numFmtId="0" fontId="54" fillId="3" borderId="22" xfId="0" applyFont="1" applyFill="1" applyBorder="1"/>
    <xf numFmtId="0" fontId="54" fillId="0" borderId="0" xfId="0" applyFont="1"/>
    <xf numFmtId="0" fontId="60" fillId="3" borderId="23" xfId="0" applyFont="1" applyFill="1" applyBorder="1" applyAlignment="1">
      <alignment horizontal="left" vertical="top"/>
    </xf>
    <xf numFmtId="0" fontId="60" fillId="3" borderId="24" xfId="0" applyFont="1" applyFill="1" applyBorder="1" applyAlignment="1">
      <alignment horizontal="left" vertical="top"/>
    </xf>
    <xf numFmtId="0" fontId="60" fillId="3" borderId="25" xfId="0" applyFont="1" applyFill="1" applyBorder="1" applyAlignment="1">
      <alignment horizontal="left" vertical="top"/>
    </xf>
    <xf numFmtId="0" fontId="54" fillId="0" borderId="0" xfId="0" applyFont="1" applyAlignment="1">
      <alignment horizontal="left" vertical="top"/>
    </xf>
    <xf numFmtId="0" fontId="54" fillId="3" borderId="18" xfId="0" applyFont="1" applyFill="1" applyBorder="1" applyAlignment="1">
      <alignment horizontal="left" vertical="top"/>
    </xf>
    <xf numFmtId="0" fontId="54" fillId="14" borderId="19" xfId="0" applyFont="1" applyFill="1" applyBorder="1" applyAlignment="1">
      <alignment horizontal="left" vertical="top"/>
    </xf>
    <xf numFmtId="0" fontId="54" fillId="14" borderId="20" xfId="0" applyFont="1" applyFill="1" applyBorder="1" applyAlignment="1">
      <alignment horizontal="left" vertical="top"/>
    </xf>
    <xf numFmtId="0" fontId="54" fillId="3" borderId="0" xfId="0" applyFont="1" applyFill="1" applyAlignment="1">
      <alignment horizontal="left" vertical="top"/>
    </xf>
    <xf numFmtId="0" fontId="54" fillId="14" borderId="0" xfId="0" applyFont="1" applyFill="1"/>
    <xf numFmtId="0" fontId="54" fillId="14" borderId="22" xfId="0" applyFont="1" applyFill="1" applyBorder="1"/>
    <xf numFmtId="0" fontId="54" fillId="3" borderId="21" xfId="0" applyFont="1" applyFill="1" applyBorder="1" applyAlignment="1">
      <alignment horizontal="left" vertical="top"/>
    </xf>
    <xf numFmtId="0" fontId="60" fillId="14" borderId="0" xfId="0" applyFont="1" applyFill="1" applyAlignment="1">
      <alignment horizontal="left" vertical="top"/>
    </xf>
    <xf numFmtId="0" fontId="54" fillId="14" borderId="22" xfId="0" applyFont="1" applyFill="1" applyBorder="1" applyAlignment="1">
      <alignment horizontal="left" vertical="top"/>
    </xf>
    <xf numFmtId="0" fontId="61" fillId="14" borderId="0" xfId="0" applyFont="1" applyFill="1" applyAlignment="1">
      <alignment horizontal="left" vertical="top"/>
    </xf>
    <xf numFmtId="0" fontId="61" fillId="0" borderId="31" xfId="0" applyFont="1" applyBorder="1" applyAlignment="1">
      <alignment horizontal="left" vertical="center" wrapText="1"/>
    </xf>
    <xf numFmtId="0" fontId="61" fillId="0" borderId="10" xfId="0" applyFont="1" applyBorder="1" applyAlignment="1">
      <alignment horizontal="center" vertical="center" wrapText="1"/>
    </xf>
    <xf numFmtId="0" fontId="61" fillId="0" borderId="9" xfId="0" applyFont="1" applyBorder="1" applyAlignment="1">
      <alignment horizontal="center" vertical="center" wrapText="1"/>
    </xf>
    <xf numFmtId="0" fontId="54" fillId="3" borderId="0" xfId="0" applyFont="1" applyFill="1" applyAlignment="1">
      <alignment horizontal="left" vertical="top" wrapText="1"/>
    </xf>
    <xf numFmtId="0" fontId="60" fillId="0" borderId="6" xfId="0" applyFont="1" applyBorder="1" applyAlignment="1">
      <alignment horizontal="left" vertical="center" wrapText="1"/>
    </xf>
    <xf numFmtId="0" fontId="60" fillId="0" borderId="11" xfId="0" applyFont="1" applyBorder="1" applyAlignment="1">
      <alignment horizontal="left" vertical="top" wrapText="1"/>
    </xf>
    <xf numFmtId="0" fontId="60" fillId="0" borderId="7" xfId="0" applyFont="1" applyBorder="1" applyAlignment="1">
      <alignment horizontal="left" vertical="top" wrapText="1"/>
    </xf>
    <xf numFmtId="0" fontId="54" fillId="14" borderId="22" xfId="0" applyFont="1" applyFill="1" applyBorder="1" applyAlignment="1">
      <alignment horizontal="left" vertical="top" wrapText="1"/>
    </xf>
    <xf numFmtId="0" fontId="54" fillId="0" borderId="0" xfId="0" applyFont="1" applyAlignment="1">
      <alignment horizontal="left" vertical="top" wrapText="1"/>
    </xf>
    <xf numFmtId="0" fontId="54" fillId="14" borderId="0" xfId="0" applyFont="1" applyFill="1" applyAlignment="1">
      <alignment horizontal="left" vertical="top"/>
    </xf>
    <xf numFmtId="0" fontId="60" fillId="14" borderId="22" xfId="0" applyFont="1" applyFill="1" applyBorder="1" applyAlignment="1">
      <alignment horizontal="left" vertical="top"/>
    </xf>
    <xf numFmtId="0" fontId="60" fillId="14" borderId="0" xfId="0" applyFont="1" applyFill="1" applyAlignment="1">
      <alignment horizontal="left" vertical="top" wrapText="1"/>
    </xf>
    <xf numFmtId="0" fontId="55" fillId="14" borderId="0" xfId="0" applyFont="1" applyFill="1" applyAlignment="1">
      <alignment horizontal="left" vertical="top"/>
    </xf>
    <xf numFmtId="0" fontId="55" fillId="14" borderId="22" xfId="0" applyFont="1" applyFill="1" applyBorder="1" applyAlignment="1">
      <alignment horizontal="left" vertical="top"/>
    </xf>
    <xf numFmtId="0" fontId="55" fillId="3" borderId="0" xfId="0" applyFont="1" applyFill="1" applyAlignment="1">
      <alignment horizontal="left" vertical="top"/>
    </xf>
    <xf numFmtId="0" fontId="55" fillId="0" borderId="0" xfId="0" applyFont="1" applyAlignment="1">
      <alignment horizontal="left" vertical="top"/>
    </xf>
    <xf numFmtId="0" fontId="61" fillId="14" borderId="0" xfId="0" applyFont="1" applyFill="1" applyAlignment="1">
      <alignment horizontal="left" vertical="top" wrapText="1"/>
    </xf>
    <xf numFmtId="0" fontId="55" fillId="14" borderId="0" xfId="0" applyFont="1" applyFill="1" applyAlignment="1">
      <alignment horizontal="left" vertical="top" wrapText="1"/>
    </xf>
    <xf numFmtId="0" fontId="55" fillId="14" borderId="22" xfId="0" applyFont="1" applyFill="1" applyBorder="1" applyAlignment="1">
      <alignment horizontal="left" vertical="top" wrapText="1"/>
    </xf>
    <xf numFmtId="0" fontId="55" fillId="3" borderId="0" xfId="0" applyFont="1" applyFill="1" applyAlignment="1">
      <alignment horizontal="left" vertical="top" wrapText="1"/>
    </xf>
    <xf numFmtId="0" fontId="55" fillId="0" borderId="0" xfId="0" applyFont="1" applyAlignment="1">
      <alignment horizontal="left" vertical="top" wrapText="1"/>
    </xf>
    <xf numFmtId="0" fontId="54" fillId="0" borderId="0" xfId="0" applyFont="1" applyAlignment="1">
      <alignment horizontal="left" vertical="center"/>
    </xf>
    <xf numFmtId="0" fontId="54" fillId="3" borderId="21" xfId="0" applyFont="1" applyFill="1" applyBorder="1" applyAlignment="1">
      <alignment horizontal="left" vertical="center"/>
    </xf>
    <xf numFmtId="0" fontId="54" fillId="14" borderId="0" xfId="0" applyFont="1" applyFill="1" applyAlignment="1">
      <alignment horizontal="left" vertical="center"/>
    </xf>
    <xf numFmtId="0" fontId="54" fillId="14" borderId="22" xfId="0" applyFont="1" applyFill="1" applyBorder="1" applyAlignment="1">
      <alignment horizontal="left" vertical="center"/>
    </xf>
    <xf numFmtId="0" fontId="54" fillId="3" borderId="0" xfId="0" applyFont="1" applyFill="1" applyAlignment="1">
      <alignment horizontal="left" vertical="center"/>
    </xf>
    <xf numFmtId="0" fontId="54" fillId="14" borderId="0" xfId="0" applyFont="1" applyFill="1" applyAlignment="1">
      <alignment horizontal="left" vertical="top" wrapText="1"/>
    </xf>
    <xf numFmtId="0" fontId="55" fillId="3" borderId="21" xfId="0" applyFont="1" applyFill="1" applyBorder="1" applyAlignment="1">
      <alignment horizontal="left" vertical="top"/>
    </xf>
    <xf numFmtId="0" fontId="61" fillId="0" borderId="8" xfId="0" applyFont="1" applyBorder="1" applyAlignment="1">
      <alignment horizontal="left" vertical="center" wrapText="1"/>
    </xf>
    <xf numFmtId="0" fontId="54" fillId="0" borderId="12" xfId="0" applyFont="1" applyBorder="1" applyAlignment="1">
      <alignment horizontal="left" vertical="center" wrapText="1"/>
    </xf>
    <xf numFmtId="0" fontId="54" fillId="0" borderId="67" xfId="0" applyFont="1" applyBorder="1" applyAlignment="1">
      <alignment horizontal="left" vertical="top"/>
    </xf>
    <xf numFmtId="0" fontId="54" fillId="0" borderId="67" xfId="0" applyFont="1" applyBorder="1" applyAlignment="1">
      <alignment horizontal="left" vertical="top" wrapText="1"/>
    </xf>
    <xf numFmtId="0" fontId="54" fillId="0" borderId="13" xfId="0" applyFont="1" applyBorder="1" applyAlignment="1">
      <alignment horizontal="left" vertical="top" wrapText="1"/>
    </xf>
    <xf numFmtId="0" fontId="54" fillId="3" borderId="22" xfId="0" applyFont="1" applyFill="1" applyBorder="1" applyAlignment="1">
      <alignment horizontal="left" vertical="top"/>
    </xf>
    <xf numFmtId="0" fontId="54" fillId="3" borderId="23" xfId="0" applyFont="1" applyFill="1" applyBorder="1" applyAlignment="1">
      <alignment horizontal="left" vertical="top"/>
    </xf>
    <xf numFmtId="0" fontId="54" fillId="3" borderId="24" xfId="0" applyFont="1" applyFill="1" applyBorder="1" applyAlignment="1">
      <alignment horizontal="left" vertical="top"/>
    </xf>
    <xf numFmtId="0" fontId="54" fillId="3" borderId="25" xfId="0" applyFont="1" applyFill="1" applyBorder="1" applyAlignment="1">
      <alignment horizontal="left" vertical="top"/>
    </xf>
    <xf numFmtId="0" fontId="23" fillId="0" borderId="0" xfId="0" applyFont="1" applyAlignment="1">
      <alignment horizontal="center" vertical="top"/>
    </xf>
    <xf numFmtId="0" fontId="23" fillId="14" borderId="18" xfId="0" applyFont="1" applyFill="1" applyBorder="1"/>
    <xf numFmtId="0" fontId="23" fillId="14" borderId="19" xfId="0" applyFont="1" applyFill="1" applyBorder="1" applyAlignment="1">
      <alignment horizontal="center" vertical="top"/>
    </xf>
    <xf numFmtId="0" fontId="23" fillId="14" borderId="19" xfId="0" applyFont="1" applyFill="1" applyBorder="1" applyAlignment="1">
      <alignment wrapText="1"/>
    </xf>
    <xf numFmtId="0" fontId="23" fillId="14" borderId="20" xfId="0" applyFont="1" applyFill="1" applyBorder="1"/>
    <xf numFmtId="0" fontId="23" fillId="14" borderId="21" xfId="0" applyFont="1" applyFill="1" applyBorder="1"/>
    <xf numFmtId="0" fontId="23" fillId="14" borderId="22" xfId="0" applyFont="1" applyFill="1" applyBorder="1"/>
    <xf numFmtId="0" fontId="59" fillId="14" borderId="0" xfId="0" applyFont="1" applyFill="1" applyAlignment="1">
      <alignment horizontal="center"/>
    </xf>
    <xf numFmtId="0" fontId="23" fillId="3" borderId="0" xfId="0" applyFont="1" applyFill="1"/>
    <xf numFmtId="0" fontId="32" fillId="14" borderId="8" xfId="0" applyFont="1" applyFill="1" applyBorder="1" applyAlignment="1">
      <alignment horizontal="center" vertical="center"/>
    </xf>
    <xf numFmtId="0" fontId="32" fillId="14" borderId="9" xfId="0" applyFont="1" applyFill="1" applyBorder="1" applyAlignment="1">
      <alignment horizontal="center" vertical="center" wrapText="1"/>
    </xf>
    <xf numFmtId="0" fontId="23" fillId="0" borderId="0" xfId="0" applyFont="1" applyAlignment="1">
      <alignment horizontal="left" vertical="top" wrapText="1"/>
    </xf>
    <xf numFmtId="0" fontId="23" fillId="13" borderId="7" xfId="0" applyFont="1" applyFill="1" applyBorder="1" applyAlignment="1">
      <alignment horizontal="left" vertical="top" wrapText="1"/>
    </xf>
    <xf numFmtId="0" fontId="23" fillId="0" borderId="7" xfId="0" applyFont="1" applyBorder="1" applyAlignment="1">
      <alignment wrapText="1"/>
    </xf>
    <xf numFmtId="0" fontId="32" fillId="0" borderId="12" xfId="0" applyFont="1" applyBorder="1" applyAlignment="1">
      <alignment horizontal="center" vertical="center"/>
    </xf>
    <xf numFmtId="0" fontId="23" fillId="14" borderId="0" xfId="0" applyFont="1" applyFill="1" applyAlignment="1">
      <alignment horizontal="center" vertical="top"/>
    </xf>
    <xf numFmtId="0" fontId="23" fillId="14" borderId="23" xfId="0" applyFont="1" applyFill="1" applyBorder="1"/>
    <xf numFmtId="0" fontId="23" fillId="14" borderId="24" xfId="0" applyFont="1" applyFill="1" applyBorder="1" applyAlignment="1">
      <alignment horizontal="center" vertical="top"/>
    </xf>
    <xf numFmtId="0" fontId="23" fillId="14" borderId="24" xfId="0" applyFont="1" applyFill="1" applyBorder="1" applyAlignment="1">
      <alignment horizontal="left" vertical="top" wrapText="1"/>
    </xf>
    <xf numFmtId="0" fontId="23" fillId="14" borderId="25" xfId="0" applyFont="1" applyFill="1" applyBorder="1"/>
    <xf numFmtId="0" fontId="1" fillId="2" borderId="39" xfId="0" applyFont="1" applyFill="1" applyBorder="1" applyAlignment="1">
      <alignment vertical="center" wrapText="1"/>
    </xf>
    <xf numFmtId="0" fontId="1" fillId="2" borderId="11" xfId="0" applyFont="1" applyFill="1" applyBorder="1" applyAlignment="1" applyProtection="1">
      <alignment horizontal="center" vertical="center" wrapText="1"/>
    </xf>
    <xf numFmtId="0" fontId="46" fillId="12" borderId="7" xfId="4" applyFont="1" applyFill="1" applyBorder="1" applyAlignment="1" applyProtection="1">
      <alignment horizontal="center" vertical="center" wrapText="1"/>
      <protection locked="0"/>
    </xf>
    <xf numFmtId="0" fontId="0" fillId="3" borderId="19" xfId="0" applyFill="1" applyBorder="1" applyAlignment="1">
      <alignment wrapText="1"/>
    </xf>
    <xf numFmtId="0" fontId="0" fillId="3" borderId="0" xfId="0" applyFill="1" applyAlignment="1">
      <alignment wrapText="1"/>
    </xf>
    <xf numFmtId="0" fontId="38" fillId="12" borderId="11" xfId="4" applyFill="1" applyBorder="1" applyAlignment="1" applyProtection="1">
      <alignment horizontal="center" vertical="center" wrapText="1"/>
      <protection locked="0"/>
    </xf>
    <xf numFmtId="10" fontId="43" fillId="12" borderId="11" xfId="4" applyNumberFormat="1" applyFont="1" applyFill="1" applyBorder="1" applyAlignment="1" applyProtection="1">
      <alignment horizontal="center" vertical="center" wrapText="1"/>
      <protection locked="0"/>
    </xf>
    <xf numFmtId="0" fontId="55" fillId="11" borderId="58" xfId="0" applyFont="1" applyFill="1" applyBorder="1" applyAlignment="1">
      <alignment horizontal="center" vertical="center" wrapText="1"/>
    </xf>
    <xf numFmtId="10" fontId="38" fillId="12" borderId="39" xfId="4" applyNumberFormat="1" applyFill="1" applyBorder="1" applyAlignment="1" applyProtection="1">
      <alignment horizontal="center" vertical="center" wrapText="1"/>
      <protection locked="0"/>
    </xf>
    <xf numFmtId="0" fontId="38" fillId="12" borderId="54" xfId="4" applyFill="1" applyBorder="1" applyAlignment="1" applyProtection="1">
      <alignment vertical="center" wrapText="1"/>
      <protection locked="0"/>
    </xf>
    <xf numFmtId="3" fontId="1" fillId="2" borderId="7" xfId="5" applyNumberFormat="1" applyFont="1" applyFill="1" applyBorder="1" applyAlignment="1" applyProtection="1">
      <alignment vertical="top" wrapText="1"/>
    </xf>
    <xf numFmtId="3" fontId="1" fillId="2" borderId="36" xfId="5" applyNumberFormat="1" applyFont="1" applyFill="1" applyBorder="1" applyAlignment="1" applyProtection="1">
      <alignment vertical="top" wrapText="1"/>
    </xf>
    <xf numFmtId="3" fontId="1" fillId="2" borderId="17" xfId="0" applyNumberFormat="1" applyFont="1" applyFill="1" applyBorder="1" applyAlignment="1" applyProtection="1">
      <alignment vertical="top" wrapText="1"/>
    </xf>
    <xf numFmtId="3" fontId="23" fillId="0" borderId="11" xfId="0" applyNumberFormat="1" applyFont="1" applyBorder="1"/>
    <xf numFmtId="3" fontId="38" fillId="12" borderId="11" xfId="4" applyNumberFormat="1" applyFont="1" applyFill="1" applyBorder="1" applyAlignment="1" applyProtection="1">
      <alignment horizontal="center" vertical="center"/>
      <protection locked="0"/>
    </xf>
    <xf numFmtId="3" fontId="43" fillId="12" borderId="11" xfId="4" applyNumberFormat="1" applyFont="1" applyFill="1" applyBorder="1" applyAlignment="1" applyProtection="1">
      <alignment horizontal="center" vertical="center"/>
      <protection locked="0"/>
    </xf>
    <xf numFmtId="3" fontId="43" fillId="12" borderId="7" xfId="4" applyNumberFormat="1" applyFont="1" applyFill="1" applyBorder="1" applyAlignment="1" applyProtection="1">
      <alignment horizontal="center" vertical="center"/>
      <protection locked="0"/>
    </xf>
    <xf numFmtId="0" fontId="1" fillId="2" borderId="11"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1" fillId="2" borderId="50" xfId="0" applyFont="1" applyFill="1" applyBorder="1" applyAlignment="1">
      <alignment horizontal="center" vertical="center" wrapText="1"/>
    </xf>
    <xf numFmtId="0" fontId="1" fillId="2" borderId="52"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0" fillId="0" borderId="11" xfId="0" applyBorder="1"/>
    <xf numFmtId="0" fontId="1" fillId="3" borderId="11" xfId="0" applyFont="1" applyFill="1" applyBorder="1" applyAlignment="1">
      <alignment horizontal="left" vertical="center"/>
    </xf>
    <xf numFmtId="0" fontId="2" fillId="3" borderId="11" xfId="0" applyFont="1" applyFill="1" applyBorder="1" applyAlignment="1">
      <alignment horizontal="left" vertical="center" wrapText="1"/>
    </xf>
    <xf numFmtId="9" fontId="1" fillId="2" borderId="11" xfId="0" applyNumberFormat="1" applyFont="1" applyFill="1" applyBorder="1" applyAlignment="1">
      <alignment horizontal="left" vertical="center" wrapText="1"/>
    </xf>
    <xf numFmtId="1" fontId="1" fillId="2" borderId="26" xfId="0" applyNumberFormat="1" applyFont="1" applyFill="1" applyBorder="1" applyAlignment="1">
      <alignment horizontal="left" vertical="center" wrapText="1"/>
    </xf>
    <xf numFmtId="1" fontId="1" fillId="2" borderId="11" xfId="0" applyNumberFormat="1" applyFont="1" applyFill="1" applyBorder="1" applyAlignment="1">
      <alignment horizontal="left" vertical="center" wrapText="1"/>
    </xf>
    <xf numFmtId="2" fontId="1" fillId="2" borderId="11" xfId="0" applyNumberFormat="1" applyFont="1" applyFill="1" applyBorder="1" applyAlignment="1">
      <alignment horizontal="left" vertical="center" wrapText="1"/>
    </xf>
    <xf numFmtId="1" fontId="1" fillId="2" borderId="39" xfId="0" applyNumberFormat="1" applyFont="1" applyFill="1" applyBorder="1" applyAlignment="1">
      <alignment horizontal="left" vertical="center" wrapText="1"/>
    </xf>
    <xf numFmtId="0" fontId="1" fillId="2" borderId="70" xfId="0" applyFont="1" applyFill="1" applyBorder="1" applyAlignment="1">
      <alignment horizontal="left" vertical="center" wrapText="1"/>
    </xf>
    <xf numFmtId="0" fontId="1" fillId="2" borderId="70" xfId="0" applyFont="1" applyFill="1" applyBorder="1" applyAlignment="1">
      <alignment horizontal="center" vertical="center" wrapText="1"/>
    </xf>
    <xf numFmtId="0" fontId="60" fillId="0" borderId="33" xfId="0" applyFont="1" applyBorder="1" applyAlignment="1">
      <alignment horizontal="left" vertical="center" wrapText="1"/>
    </xf>
    <xf numFmtId="0" fontId="60" fillId="0" borderId="39" xfId="0" applyFont="1" applyBorder="1" applyAlignment="1">
      <alignment horizontal="center" vertical="center" wrapText="1"/>
    </xf>
    <xf numFmtId="0" fontId="60" fillId="0" borderId="39" xfId="0" applyFont="1" applyBorder="1" applyAlignment="1">
      <alignment horizontal="left" vertical="top" wrapText="1"/>
    </xf>
    <xf numFmtId="0" fontId="52" fillId="13" borderId="43" xfId="0" applyFont="1" applyFill="1" applyBorder="1" applyAlignment="1">
      <alignment vertical="top" wrapText="1"/>
    </xf>
    <xf numFmtId="0" fontId="54" fillId="0" borderId="21" xfId="0" applyFont="1" applyFill="1" applyBorder="1" applyAlignment="1">
      <alignment horizontal="left" vertical="top"/>
    </xf>
    <xf numFmtId="0" fontId="23" fillId="0" borderId="33" xfId="0" applyFont="1" applyFill="1" applyBorder="1" applyAlignment="1">
      <alignment horizontal="left" vertical="center" wrapText="1"/>
    </xf>
    <xf numFmtId="0" fontId="23" fillId="0" borderId="39" xfId="0" applyFont="1" applyFill="1" applyBorder="1" applyAlignment="1">
      <alignment horizontal="center" vertical="center" wrapText="1"/>
    </xf>
    <xf numFmtId="0" fontId="23" fillId="0" borderId="11" xfId="0" applyFont="1" applyFill="1" applyBorder="1" applyAlignment="1">
      <alignment horizontal="left" vertical="top" wrapText="1"/>
    </xf>
    <xf numFmtId="0" fontId="0" fillId="0" borderId="0" xfId="0" applyFont="1" applyFill="1" applyAlignment="1">
      <alignment horizontal="left" vertical="top" wrapText="1"/>
    </xf>
    <xf numFmtId="0" fontId="54" fillId="0" borderId="0" xfId="0" applyFont="1" applyFill="1" applyAlignment="1">
      <alignment horizontal="left" vertical="top" wrapText="1"/>
    </xf>
    <xf numFmtId="0" fontId="54" fillId="0" borderId="0" xfId="0" applyFont="1" applyFill="1" applyAlignment="1">
      <alignment horizontal="left" vertical="top"/>
    </xf>
    <xf numFmtId="0" fontId="14" fillId="0" borderId="11" xfId="0" applyFont="1" applyFill="1" applyBorder="1" applyAlignment="1">
      <alignment horizontal="left" vertical="top" wrapText="1"/>
    </xf>
    <xf numFmtId="3" fontId="43" fillId="12" borderId="11" xfId="4" applyNumberFormat="1" applyFont="1" applyFill="1" applyBorder="1" applyAlignment="1" applyProtection="1">
      <alignment horizontal="center" vertical="center" wrapText="1"/>
      <protection locked="0"/>
    </xf>
    <xf numFmtId="3" fontId="0" fillId="0" borderId="0" xfId="0" applyNumberFormat="1" applyAlignment="1">
      <alignment wrapText="1"/>
    </xf>
    <xf numFmtId="0" fontId="23" fillId="0" borderId="1" xfId="0" applyFont="1" applyFill="1" applyBorder="1" applyAlignment="1">
      <alignment wrapText="1"/>
    </xf>
    <xf numFmtId="0" fontId="1" fillId="2" borderId="15" xfId="0" applyFont="1" applyFill="1" applyBorder="1" applyAlignment="1" applyProtection="1">
      <alignment horizontal="left"/>
    </xf>
    <xf numFmtId="0" fontId="1" fillId="2" borderId="14" xfId="0" applyFont="1" applyFill="1" applyBorder="1" applyAlignment="1" applyProtection="1">
      <alignment horizontal="left"/>
    </xf>
    <xf numFmtId="0" fontId="2" fillId="3" borderId="21" xfId="0" applyFont="1" applyFill="1" applyBorder="1" applyAlignment="1" applyProtection="1">
      <alignment horizontal="right" wrapText="1"/>
    </xf>
    <xf numFmtId="0" fontId="2" fillId="3" borderId="22"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1" xfId="0" applyFont="1" applyFill="1" applyBorder="1" applyAlignment="1" applyProtection="1">
      <alignment horizontal="right" vertical="top" wrapText="1"/>
    </xf>
    <xf numFmtId="0" fontId="2" fillId="3" borderId="22" xfId="0" applyFont="1" applyFill="1" applyBorder="1" applyAlignment="1" applyProtection="1">
      <alignment horizontal="right" vertical="top" wrapText="1"/>
    </xf>
    <xf numFmtId="0" fontId="1" fillId="3" borderId="0" xfId="0" applyFont="1" applyFill="1" applyBorder="1" applyAlignment="1" applyProtection="1">
      <alignment horizontal="center" vertical="top" wrapText="1"/>
    </xf>
    <xf numFmtId="0" fontId="1" fillId="2" borderId="42" xfId="0" applyFont="1" applyFill="1" applyBorder="1" applyAlignment="1" applyProtection="1">
      <alignment horizontal="left" vertical="top" wrapText="1"/>
      <protection locked="0"/>
    </xf>
    <xf numFmtId="0" fontId="1" fillId="2" borderId="30"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1" fillId="2" borderId="42" xfId="0" applyFont="1" applyFill="1" applyBorder="1" applyAlignment="1" applyProtection="1">
      <alignment vertical="top" wrapText="1"/>
      <protection locked="0"/>
    </xf>
    <xf numFmtId="0" fontId="1" fillId="2" borderId="30" xfId="0" applyFont="1" applyFill="1" applyBorder="1" applyAlignment="1" applyProtection="1">
      <alignment vertical="top" wrapText="1"/>
      <protection locked="0"/>
    </xf>
    <xf numFmtId="3" fontId="1" fillId="2" borderId="42" xfId="0" applyNumberFormat="1" applyFont="1" applyFill="1" applyBorder="1" applyAlignment="1" applyProtection="1">
      <alignment vertical="top" wrapText="1"/>
      <protection locked="0"/>
    </xf>
    <xf numFmtId="3" fontId="1" fillId="2" borderId="30" xfId="0" applyNumberFormat="1" applyFont="1" applyFill="1" applyBorder="1" applyAlignment="1" applyProtection="1">
      <alignment vertical="top" wrapText="1"/>
      <protection locked="0"/>
    </xf>
    <xf numFmtId="0" fontId="2" fillId="3" borderId="15" xfId="0" applyFont="1" applyFill="1" applyBorder="1" applyAlignment="1" applyProtection="1">
      <alignment horizontal="left" vertical="center" wrapText="1"/>
    </xf>
    <xf numFmtId="0" fontId="2" fillId="3" borderId="27" xfId="0" applyFont="1" applyFill="1" applyBorder="1" applyAlignment="1" applyProtection="1">
      <alignment horizontal="left" vertical="center" wrapText="1"/>
    </xf>
    <xf numFmtId="0" fontId="2" fillId="3" borderId="26" xfId="0" applyFont="1" applyFill="1" applyBorder="1" applyAlignment="1" applyProtection="1">
      <alignment horizontal="left" vertical="center" wrapText="1"/>
    </xf>
    <xf numFmtId="0" fontId="1" fillId="3" borderId="15" xfId="0" applyFont="1" applyFill="1" applyBorder="1" applyAlignment="1" applyProtection="1">
      <alignment horizontal="center" vertical="center" wrapText="1"/>
    </xf>
    <xf numFmtId="0" fontId="1" fillId="3" borderId="26" xfId="0" applyFont="1" applyFill="1" applyBorder="1" applyAlignment="1" applyProtection="1">
      <alignment horizontal="center" vertical="center" wrapText="1"/>
    </xf>
    <xf numFmtId="0" fontId="1" fillId="3" borderId="27" xfId="0" applyFont="1" applyFill="1" applyBorder="1" applyAlignment="1" applyProtection="1">
      <alignment horizontal="center" vertical="center" wrapText="1"/>
    </xf>
    <xf numFmtId="0" fontId="13" fillId="2" borderId="42" xfId="0" applyFont="1" applyFill="1" applyBorder="1" applyAlignment="1" applyProtection="1">
      <alignment horizontal="center"/>
    </xf>
    <xf numFmtId="0" fontId="13" fillId="2" borderId="16" xfId="0" applyFont="1" applyFill="1" applyBorder="1" applyAlignment="1" applyProtection="1">
      <alignment horizontal="center"/>
    </xf>
    <xf numFmtId="0" fontId="13" fillId="2" borderId="30" xfId="0" applyFont="1" applyFill="1" applyBorder="1" applyAlignment="1" applyProtection="1">
      <alignment horizontal="center"/>
    </xf>
    <xf numFmtId="0" fontId="11" fillId="3" borderId="0" xfId="0" applyFont="1" applyFill="1" applyBorder="1" applyAlignment="1" applyProtection="1">
      <alignment vertical="top" wrapText="1"/>
    </xf>
    <xf numFmtId="0" fontId="15" fillId="3" borderId="0" xfId="0" applyFont="1" applyFill="1" applyBorder="1" applyAlignment="1" applyProtection="1">
      <alignment horizontal="left" vertical="center" wrapText="1"/>
    </xf>
    <xf numFmtId="0" fontId="2" fillId="2" borderId="42" xfId="0" applyFont="1" applyFill="1" applyBorder="1" applyAlignment="1" applyProtection="1">
      <alignment horizontal="center" vertical="top" wrapText="1"/>
    </xf>
    <xf numFmtId="0" fontId="2" fillId="2" borderId="30" xfId="0"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10" fillId="3" borderId="21"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2" xfId="0" applyNumberFormat="1" applyFont="1" applyFill="1" applyBorder="1" applyAlignment="1" applyProtection="1">
      <alignment horizontal="left" vertical="top" wrapText="1"/>
      <protection locked="0"/>
    </xf>
    <xf numFmtId="3" fontId="1" fillId="2" borderId="30" xfId="0" applyNumberFormat="1" applyFont="1" applyFill="1" applyBorder="1" applyAlignment="1" applyProtection="1">
      <alignment horizontal="left" vertical="top" wrapText="1"/>
      <protection locked="0"/>
    </xf>
    <xf numFmtId="0" fontId="2" fillId="3" borderId="2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4" fillId="3" borderId="21"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4" fillId="0" borderId="11" xfId="0" applyFont="1" applyBorder="1" applyAlignment="1">
      <alignment horizontal="left" vertical="top" wrapText="1"/>
    </xf>
    <xf numFmtId="0" fontId="14" fillId="2" borderId="42" xfId="0" applyFont="1" applyFill="1" applyBorder="1" applyAlignment="1" applyProtection="1">
      <alignment horizontal="left" vertical="top" wrapText="1"/>
    </xf>
    <xf numFmtId="0" fontId="14" fillId="2" borderId="16" xfId="0" applyFont="1" applyFill="1" applyBorder="1" applyAlignment="1" applyProtection="1">
      <alignment horizontal="left" vertical="top" wrapText="1"/>
    </xf>
    <xf numFmtId="0" fontId="14" fillId="2" borderId="30"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14" fillId="0" borderId="11" xfId="0" applyFont="1" applyFill="1" applyBorder="1" applyAlignment="1">
      <alignment horizontal="left" vertical="top" wrapText="1"/>
    </xf>
    <xf numFmtId="0" fontId="14" fillId="3" borderId="0" xfId="0" applyFont="1" applyFill="1" applyBorder="1" applyAlignment="1" applyProtection="1">
      <alignment horizontal="left" vertical="top" wrapText="1"/>
    </xf>
    <xf numFmtId="0" fontId="15" fillId="2" borderId="31" xfId="0" applyFont="1" applyFill="1" applyBorder="1" applyAlignment="1" applyProtection="1">
      <alignment horizontal="center" vertical="top" wrapText="1"/>
    </xf>
    <xf numFmtId="0" fontId="15" fillId="2" borderId="35" xfId="0" applyFont="1" applyFill="1" applyBorder="1" applyAlignment="1" applyProtection="1">
      <alignment horizontal="center" vertical="top" wrapText="1"/>
    </xf>
    <xf numFmtId="0" fontId="14" fillId="2" borderId="11" xfId="0" applyFont="1" applyFill="1" applyBorder="1" applyAlignment="1">
      <alignment horizontal="left" vertical="top" wrapText="1"/>
    </xf>
    <xf numFmtId="0" fontId="14" fillId="3" borderId="0" xfId="0" applyFont="1" applyFill="1" applyBorder="1" applyAlignment="1" applyProtection="1">
      <alignment horizontal="center"/>
    </xf>
    <xf numFmtId="0" fontId="15" fillId="2" borderId="37" xfId="0" applyFont="1" applyFill="1" applyBorder="1" applyAlignment="1" applyProtection="1">
      <alignment horizontal="center" vertical="top" wrapText="1"/>
    </xf>
    <xf numFmtId="0" fontId="15" fillId="2" borderId="38" xfId="0" applyFont="1" applyFill="1" applyBorder="1" applyAlignment="1" applyProtection="1">
      <alignment horizontal="center" vertical="top" wrapText="1"/>
    </xf>
    <xf numFmtId="0" fontId="32" fillId="3" borderId="0" xfId="0" applyFont="1" applyFill="1" applyAlignment="1">
      <alignment horizontal="left" wrapText="1"/>
    </xf>
    <xf numFmtId="0" fontId="32" fillId="3" borderId="0" xfId="0" applyFont="1" applyFill="1" applyAlignment="1">
      <alignment horizontal="left"/>
    </xf>
    <xf numFmtId="0" fontId="33" fillId="3" borderId="0" xfId="0" applyFont="1" applyFill="1" applyAlignment="1">
      <alignment horizontal="left"/>
    </xf>
    <xf numFmtId="0" fontId="14" fillId="2" borderId="50" xfId="0" applyFont="1" applyFill="1" applyBorder="1" applyAlignment="1">
      <alignment horizontal="left" vertical="top" wrapText="1"/>
    </xf>
    <xf numFmtId="0" fontId="14" fillId="2" borderId="52" xfId="0" applyFont="1" applyFill="1" applyBorder="1" applyAlignment="1">
      <alignment horizontal="left" vertical="top" wrapText="1"/>
    </xf>
    <xf numFmtId="0" fontId="61" fillId="0" borderId="8" xfId="0" applyFont="1" applyBorder="1" applyAlignment="1">
      <alignment horizontal="center" vertical="center" wrapText="1"/>
    </xf>
    <xf numFmtId="0" fontId="61" fillId="0" borderId="10" xfId="0" applyFont="1" applyBorder="1" applyAlignment="1">
      <alignment horizontal="center" vertical="center" wrapText="1"/>
    </xf>
    <xf numFmtId="0" fontId="61" fillId="0" borderId="9" xfId="0" applyFont="1" applyBorder="1" applyAlignment="1">
      <alignment horizontal="center" vertical="center" wrapText="1"/>
    </xf>
    <xf numFmtId="0" fontId="61" fillId="0" borderId="50" xfId="0" applyFont="1" applyBorder="1" applyAlignment="1">
      <alignment horizontal="center" vertical="center" wrapText="1"/>
    </xf>
    <xf numFmtId="0" fontId="61" fillId="0" borderId="54" xfId="0" applyFont="1" applyBorder="1" applyAlignment="1">
      <alignment horizontal="center" vertical="center" wrapText="1"/>
    </xf>
    <xf numFmtId="0" fontId="60" fillId="0" borderId="29" xfId="0" applyFont="1" applyBorder="1" applyAlignment="1">
      <alignment horizontal="left" vertical="center" wrapText="1"/>
    </xf>
    <xf numFmtId="0" fontId="61" fillId="0" borderId="52" xfId="0" applyFont="1" applyBorder="1" applyAlignment="1">
      <alignment horizontal="left" vertical="center" wrapText="1"/>
    </xf>
    <xf numFmtId="0" fontId="61" fillId="0" borderId="12" xfId="0" applyFont="1" applyBorder="1" applyAlignment="1">
      <alignment horizontal="center" vertical="top" wrapText="1"/>
    </xf>
    <xf numFmtId="0" fontId="61" fillId="0" borderId="67" xfId="0" applyFont="1" applyBorder="1" applyAlignment="1">
      <alignment horizontal="center" vertical="top" wrapText="1"/>
    </xf>
    <xf numFmtId="0" fontId="60" fillId="0" borderId="67" xfId="0" applyFont="1" applyBorder="1" applyAlignment="1">
      <alignment horizontal="left" vertical="top" wrapText="1"/>
    </xf>
    <xf numFmtId="0" fontId="60" fillId="0" borderId="13" xfId="0" applyFont="1" applyBorder="1" applyAlignment="1">
      <alignment horizontal="left" vertical="top" wrapText="1"/>
    </xf>
    <xf numFmtId="0" fontId="61" fillId="0" borderId="6" xfId="0" applyFont="1" applyBorder="1" applyAlignment="1">
      <alignment horizontal="left" vertical="center" wrapText="1"/>
    </xf>
    <xf numFmtId="0" fontId="61" fillId="0" borderId="11" xfId="0" applyFont="1" applyBorder="1" applyAlignment="1">
      <alignment horizontal="left" vertical="center" wrapText="1"/>
    </xf>
    <xf numFmtId="0" fontId="60" fillId="0" borderId="11" xfId="0" applyFont="1" applyBorder="1" applyAlignment="1">
      <alignment horizontal="center" vertical="top" wrapText="1"/>
    </xf>
    <xf numFmtId="0" fontId="60" fillId="0" borderId="7" xfId="0" applyFont="1" applyBorder="1" applyAlignment="1">
      <alignment horizontal="center" vertical="top" wrapText="1"/>
    </xf>
    <xf numFmtId="0" fontId="61" fillId="0" borderId="12" xfId="0" applyFont="1" applyBorder="1" applyAlignment="1">
      <alignment horizontal="left" vertical="center" wrapText="1"/>
    </xf>
    <xf numFmtId="0" fontId="61" fillId="0" borderId="67" xfId="0" applyFont="1" applyBorder="1" applyAlignment="1">
      <alignment horizontal="left" vertical="center" wrapText="1"/>
    </xf>
    <xf numFmtId="0" fontId="60" fillId="0" borderId="67" xfId="0" applyFont="1" applyBorder="1" applyAlignment="1">
      <alignment horizontal="center" vertical="top" wrapText="1"/>
    </xf>
    <xf numFmtId="0" fontId="60" fillId="0" borderId="13" xfId="0" applyFont="1" applyBorder="1" applyAlignment="1">
      <alignment horizontal="center" vertical="top" wrapText="1"/>
    </xf>
    <xf numFmtId="0" fontId="61" fillId="0" borderId="31" xfId="0" applyFont="1" applyBorder="1" applyAlignment="1">
      <alignment horizontal="left" vertical="center" wrapText="1"/>
    </xf>
    <xf numFmtId="0" fontId="60" fillId="0" borderId="61" xfId="0" applyFont="1" applyBorder="1" applyAlignment="1">
      <alignment horizontal="left" vertical="center" wrapText="1"/>
    </xf>
    <xf numFmtId="0" fontId="60" fillId="0" borderId="61" xfId="0" applyFont="1" applyBorder="1" applyAlignment="1">
      <alignment horizontal="center" vertical="top" wrapText="1"/>
    </xf>
    <xf numFmtId="0" fontId="60" fillId="0" borderId="17" xfId="0" applyFont="1" applyBorder="1" applyAlignment="1">
      <alignment horizontal="center" vertical="top" wrapText="1"/>
    </xf>
    <xf numFmtId="0" fontId="54" fillId="0" borderId="29" xfId="0" applyFont="1" applyBorder="1" applyAlignment="1">
      <alignment horizontal="left" vertical="center" wrapText="1"/>
    </xf>
    <xf numFmtId="0" fontId="54" fillId="0" borderId="51" xfId="0" applyFont="1" applyBorder="1" applyAlignment="1">
      <alignment horizontal="left" vertical="center" wrapText="1"/>
    </xf>
    <xf numFmtId="0" fontId="54" fillId="0" borderId="67" xfId="0" applyFont="1" applyBorder="1" applyAlignment="1">
      <alignment horizontal="left" vertical="center"/>
    </xf>
    <xf numFmtId="0" fontId="54" fillId="0" borderId="13" xfId="0" applyFont="1" applyBorder="1" applyAlignment="1">
      <alignment horizontal="left" vertical="center"/>
    </xf>
    <xf numFmtId="0" fontId="61" fillId="0" borderId="8" xfId="0" applyFont="1" applyBorder="1" applyAlignment="1">
      <alignment horizontal="left" vertical="center" wrapText="1"/>
    </xf>
    <xf numFmtId="0" fontId="61" fillId="0" borderId="10" xfId="0" applyFont="1" applyBorder="1" applyAlignment="1">
      <alignment horizontal="left" vertical="center" wrapText="1"/>
    </xf>
    <xf numFmtId="0" fontId="60" fillId="0" borderId="10" xfId="0" applyFont="1" applyBorder="1" applyAlignment="1">
      <alignment horizontal="center" vertical="top" wrapText="1"/>
    </xf>
    <xf numFmtId="0" fontId="60" fillId="0" borderId="9" xfId="0" applyFont="1" applyBorder="1" applyAlignment="1">
      <alignment horizontal="center" vertical="top" wrapText="1"/>
    </xf>
    <xf numFmtId="0" fontId="54" fillId="0" borderId="29" xfId="0" applyFont="1" applyBorder="1" applyAlignment="1">
      <alignment horizontal="left" vertical="center"/>
    </xf>
    <xf numFmtId="0" fontId="54" fillId="0" borderId="51" xfId="0" applyFont="1" applyBorder="1" applyAlignment="1">
      <alignment horizontal="left" vertical="center"/>
    </xf>
    <xf numFmtId="0" fontId="54" fillId="0" borderId="52" xfId="0" applyFont="1" applyBorder="1" applyAlignment="1">
      <alignment horizontal="left" vertical="center"/>
    </xf>
    <xf numFmtId="0" fontId="61" fillId="0" borderId="50" xfId="0" applyFont="1" applyBorder="1" applyAlignment="1">
      <alignment horizontal="left" vertical="center" wrapText="1"/>
    </xf>
    <xf numFmtId="0" fontId="61" fillId="0" borderId="54" xfId="0" applyFont="1" applyBorder="1" applyAlignment="1">
      <alignment horizontal="left" vertical="center" wrapText="1"/>
    </xf>
    <xf numFmtId="0" fontId="60" fillId="0" borderId="11" xfId="0" applyFont="1" applyBorder="1" applyAlignment="1">
      <alignment horizontal="center" vertical="top"/>
    </xf>
    <xf numFmtId="0" fontId="60" fillId="0" borderId="7" xfId="0" applyFont="1" applyBorder="1" applyAlignment="1">
      <alignment horizontal="center" vertical="top"/>
    </xf>
    <xf numFmtId="0" fontId="61" fillId="0" borderId="44" xfId="0" applyFont="1" applyBorder="1" applyAlignment="1">
      <alignment horizontal="left" vertical="center" wrapText="1"/>
    </xf>
    <xf numFmtId="0" fontId="61" fillId="0" borderId="68" xfId="0" applyFont="1" applyBorder="1" applyAlignment="1">
      <alignment horizontal="left" vertical="center" wrapText="1"/>
    </xf>
    <xf numFmtId="0" fontId="60" fillId="0" borderId="67" xfId="0" applyFont="1" applyBorder="1" applyAlignment="1">
      <alignment horizontal="center" vertical="top"/>
    </xf>
    <xf numFmtId="0" fontId="60" fillId="0" borderId="13" xfId="0" applyFont="1" applyBorder="1" applyAlignment="1">
      <alignment horizontal="center" vertical="top"/>
    </xf>
    <xf numFmtId="0" fontId="61" fillId="14" borderId="0" xfId="0" applyFont="1" applyFill="1" applyAlignment="1">
      <alignment horizontal="left" vertical="top" wrapText="1"/>
    </xf>
    <xf numFmtId="0" fontId="61" fillId="0" borderId="47" xfId="0" applyFont="1" applyBorder="1" applyAlignment="1">
      <alignment horizontal="left" vertical="center" wrapText="1"/>
    </xf>
    <xf numFmtId="0" fontId="61" fillId="0" borderId="57" xfId="0" applyFont="1" applyBorder="1" applyAlignment="1">
      <alignment horizontal="left" vertical="center" wrapText="1"/>
    </xf>
    <xf numFmtId="0" fontId="54" fillId="0" borderId="10" xfId="0" applyFont="1" applyBorder="1" applyAlignment="1">
      <alignment horizontal="center" vertical="top"/>
    </xf>
    <xf numFmtId="0" fontId="54" fillId="0" borderId="9" xfId="0" applyFont="1" applyBorder="1" applyAlignment="1">
      <alignment horizontal="center" vertical="top"/>
    </xf>
    <xf numFmtId="0" fontId="54" fillId="0" borderId="67" xfId="0" applyFont="1" applyBorder="1" applyAlignment="1">
      <alignment horizontal="center" vertical="top"/>
    </xf>
    <xf numFmtId="0" fontId="54" fillId="0" borderId="13" xfId="0" applyFont="1" applyBorder="1" applyAlignment="1">
      <alignment horizontal="center" vertical="top"/>
    </xf>
    <xf numFmtId="0" fontId="54" fillId="0" borderId="40" xfId="0" applyFont="1" applyBorder="1" applyAlignment="1">
      <alignment horizontal="left" vertical="center" wrapText="1"/>
    </xf>
    <xf numFmtId="0" fontId="54" fillId="0" borderId="48" xfId="0" applyFont="1" applyBorder="1" applyAlignment="1">
      <alignment horizontal="left" vertical="center" wrapText="1"/>
    </xf>
    <xf numFmtId="0" fontId="54" fillId="0" borderId="49" xfId="0" applyFont="1" applyBorder="1" applyAlignment="1">
      <alignment horizontal="left" vertical="center" wrapText="1"/>
    </xf>
    <xf numFmtId="0" fontId="60" fillId="0" borderId="10" xfId="0" applyFont="1" applyBorder="1" applyAlignment="1">
      <alignment horizontal="center" vertical="top"/>
    </xf>
    <xf numFmtId="0" fontId="60" fillId="0" borderId="9" xfId="0" applyFont="1" applyBorder="1" applyAlignment="1">
      <alignment horizontal="center" vertical="top"/>
    </xf>
    <xf numFmtId="0" fontId="61" fillId="0" borderId="42" xfId="0" applyFont="1" applyBorder="1" applyAlignment="1">
      <alignment horizontal="center"/>
    </xf>
    <xf numFmtId="0" fontId="61" fillId="0" borderId="16" xfId="0" applyFont="1" applyBorder="1" applyAlignment="1">
      <alignment horizontal="center"/>
    </xf>
    <xf numFmtId="0" fontId="61" fillId="0" borderId="30" xfId="0" applyFont="1" applyBorder="1" applyAlignment="1">
      <alignment horizontal="center"/>
    </xf>
    <xf numFmtId="0" fontId="23" fillId="0" borderId="61" xfId="0" applyFont="1" applyBorder="1" applyAlignment="1">
      <alignment horizontal="center" vertical="top" wrapText="1"/>
    </xf>
    <xf numFmtId="0" fontId="23" fillId="0" borderId="17" xfId="0" applyFont="1" applyBorder="1" applyAlignment="1">
      <alignment horizontal="center" vertical="top" wrapText="1"/>
    </xf>
    <xf numFmtId="0" fontId="23" fillId="0" borderId="33" xfId="0" applyFont="1" applyBorder="1" applyAlignment="1">
      <alignment horizontal="left" vertical="center" wrapText="1"/>
    </xf>
    <xf numFmtId="0" fontId="23" fillId="0" borderId="41" xfId="0" applyFont="1" applyBorder="1" applyAlignment="1">
      <alignment horizontal="left" vertical="center" wrapText="1"/>
    </xf>
    <xf numFmtId="0" fontId="23" fillId="0" borderId="5" xfId="0" applyFont="1" applyBorder="1" applyAlignment="1">
      <alignment horizontal="left" vertical="center" wrapText="1"/>
    </xf>
    <xf numFmtId="0" fontId="23" fillId="0" borderId="39" xfId="0" applyFont="1" applyBorder="1" applyAlignment="1">
      <alignment horizontal="left" vertical="center" wrapText="1"/>
    </xf>
    <xf numFmtId="0" fontId="23" fillId="0" borderId="55" xfId="0" applyFont="1" applyBorder="1" applyAlignment="1">
      <alignment horizontal="left" vertical="center" wrapText="1"/>
    </xf>
    <xf numFmtId="0" fontId="23" fillId="0" borderId="58" xfId="0" applyFont="1" applyBorder="1" applyAlignment="1">
      <alignment horizontal="left" vertical="center" wrapText="1"/>
    </xf>
    <xf numFmtId="0" fontId="60" fillId="0" borderId="44" xfId="0" applyFont="1" applyBorder="1" applyAlignment="1">
      <alignment horizontal="left" vertical="center"/>
    </xf>
    <xf numFmtId="0" fontId="60" fillId="0" borderId="68" xfId="0" applyFont="1" applyBorder="1" applyAlignment="1">
      <alignment horizontal="left" vertical="center"/>
    </xf>
    <xf numFmtId="0" fontId="60" fillId="0" borderId="66" xfId="0" applyFont="1" applyBorder="1" applyAlignment="1">
      <alignment horizontal="center" vertical="top"/>
    </xf>
    <xf numFmtId="0" fontId="60" fillId="0" borderId="45" xfId="0" applyFont="1" applyBorder="1" applyAlignment="1">
      <alignment horizontal="center" vertical="top"/>
    </xf>
    <xf numFmtId="0" fontId="60" fillId="0" borderId="46" xfId="0" applyFont="1" applyBorder="1" applyAlignment="1">
      <alignment horizontal="center" vertical="top"/>
    </xf>
    <xf numFmtId="0" fontId="61" fillId="0" borderId="6" xfId="0" applyFont="1" applyBorder="1" applyAlignment="1">
      <alignment horizontal="center" vertical="center" wrapText="1"/>
    </xf>
    <xf numFmtId="0" fontId="61" fillId="0" borderId="11" xfId="0" applyFont="1" applyBorder="1" applyAlignment="1">
      <alignment horizontal="center" vertical="center" wrapText="1"/>
    </xf>
    <xf numFmtId="0" fontId="61" fillId="0" borderId="7"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51" xfId="0" applyFont="1" applyBorder="1" applyAlignment="1">
      <alignment horizontal="center" vertical="center" wrapText="1"/>
    </xf>
    <xf numFmtId="0" fontId="61" fillId="0" borderId="52" xfId="0" applyFont="1" applyBorder="1" applyAlignment="1">
      <alignment horizontal="center" vertical="center" wrapText="1"/>
    </xf>
    <xf numFmtId="0" fontId="60" fillId="0" borderId="11" xfId="0" applyFont="1" applyBorder="1" applyAlignment="1">
      <alignment horizontal="left" vertical="center" wrapText="1"/>
    </xf>
    <xf numFmtId="0" fontId="60" fillId="0" borderId="7" xfId="0" applyFont="1" applyBorder="1" applyAlignment="1">
      <alignment horizontal="left" vertical="center" wrapText="1"/>
    </xf>
    <xf numFmtId="0" fontId="60" fillId="0" borderId="11" xfId="0" applyFont="1" applyBorder="1" applyAlignment="1">
      <alignment horizontal="left" vertical="center"/>
    </xf>
    <xf numFmtId="0" fontId="60" fillId="0" borderId="7" xfId="0" applyFont="1" applyBorder="1" applyAlignment="1">
      <alignment horizontal="left" vertical="center"/>
    </xf>
    <xf numFmtId="0" fontId="60" fillId="0" borderId="66" xfId="0" applyFont="1" applyBorder="1" applyAlignment="1">
      <alignment horizontal="left" vertical="center" wrapText="1"/>
    </xf>
    <xf numFmtId="0" fontId="60" fillId="0" borderId="45" xfId="0" applyFont="1" applyBorder="1" applyAlignment="1">
      <alignment horizontal="left" vertical="center" wrapText="1"/>
    </xf>
    <xf numFmtId="0" fontId="60" fillId="0" borderId="46" xfId="0" applyFont="1" applyBorder="1" applyAlignment="1">
      <alignment horizontal="left" vertical="center" wrapText="1"/>
    </xf>
    <xf numFmtId="0" fontId="60" fillId="0" borderId="12" xfId="0" applyFont="1" applyBorder="1" applyAlignment="1">
      <alignment horizontal="center" vertical="top" wrapText="1"/>
    </xf>
    <xf numFmtId="0" fontId="60" fillId="0" borderId="40" xfId="0" applyFont="1" applyBorder="1" applyAlignment="1">
      <alignment horizontal="left" vertical="center" wrapText="1"/>
    </xf>
    <xf numFmtId="0" fontId="60" fillId="0" borderId="48" xfId="0" applyFont="1" applyBorder="1" applyAlignment="1">
      <alignment horizontal="left" vertical="center" wrapText="1"/>
    </xf>
    <xf numFmtId="0" fontId="60" fillId="0" borderId="49" xfId="0" applyFont="1" applyBorder="1" applyAlignment="1">
      <alignment horizontal="left" vertical="center" wrapText="1"/>
    </xf>
    <xf numFmtId="0" fontId="61" fillId="0" borderId="48" xfId="0" applyFont="1" applyBorder="1" applyAlignment="1">
      <alignment horizontal="left" vertical="center" wrapText="1"/>
    </xf>
    <xf numFmtId="0" fontId="61" fillId="0" borderId="49" xfId="0" applyFont="1" applyBorder="1" applyAlignment="1">
      <alignment horizontal="left" vertical="center" wrapText="1"/>
    </xf>
    <xf numFmtId="0" fontId="61" fillId="0" borderId="8" xfId="0" applyFont="1" applyBorder="1" applyAlignment="1">
      <alignment horizontal="left" vertical="top" wrapText="1"/>
    </xf>
    <xf numFmtId="0" fontId="61" fillId="0" borderId="10" xfId="0" applyFont="1" applyBorder="1" applyAlignment="1">
      <alignment horizontal="left" vertical="top" wrapText="1"/>
    </xf>
    <xf numFmtId="0" fontId="61" fillId="0" borderId="9" xfId="0" applyFont="1" applyBorder="1" applyAlignment="1">
      <alignment horizontal="left" vertical="top" wrapText="1"/>
    </xf>
    <xf numFmtId="0" fontId="61" fillId="3" borderId="0" xfId="0" applyFont="1" applyFill="1" applyAlignment="1">
      <alignment horizontal="left" vertical="center" wrapText="1"/>
    </xf>
    <xf numFmtId="0" fontId="60" fillId="3" borderId="0" xfId="0" applyFont="1" applyFill="1" applyAlignment="1">
      <alignment horizontal="center" vertical="top"/>
    </xf>
    <xf numFmtId="0" fontId="61" fillId="0" borderId="42" xfId="0" applyFont="1" applyBorder="1" applyAlignment="1">
      <alignment horizontal="center" vertical="top"/>
    </xf>
    <xf numFmtId="0" fontId="61" fillId="0" borderId="16" xfId="0" applyFont="1" applyBorder="1" applyAlignment="1">
      <alignment horizontal="center" vertical="top"/>
    </xf>
    <xf numFmtId="0" fontId="61" fillId="0" borderId="30" xfId="0" applyFont="1" applyBorder="1" applyAlignment="1">
      <alignment horizontal="center" vertical="top"/>
    </xf>
    <xf numFmtId="0" fontId="59" fillId="0" borderId="42" xfId="0" applyFont="1" applyBorder="1" applyAlignment="1">
      <alignment horizontal="center"/>
    </xf>
    <xf numFmtId="0" fontId="59" fillId="0" borderId="30" xfId="0" applyFont="1" applyBorder="1" applyAlignment="1">
      <alignment horizontal="center"/>
    </xf>
    <xf numFmtId="0" fontId="0" fillId="0" borderId="0" xfId="0" applyAlignment="1">
      <alignment horizontal="left" wrapText="1"/>
    </xf>
    <xf numFmtId="0" fontId="1" fillId="2" borderId="18" xfId="0" applyFont="1" applyFill="1" applyBorder="1" applyAlignment="1" applyProtection="1">
      <alignment horizontal="left" vertical="center" wrapText="1"/>
    </xf>
    <xf numFmtId="0" fontId="1" fillId="2" borderId="20"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1" fillId="2" borderId="17" xfId="0" applyFont="1" applyFill="1" applyBorder="1" applyAlignment="1" applyProtection="1">
      <alignment horizontal="left" vertical="center" wrapText="1"/>
    </xf>
    <xf numFmtId="0" fontId="1" fillId="2" borderId="11" xfId="0" applyFont="1" applyFill="1" applyBorder="1" applyAlignment="1">
      <alignment horizontal="left" vertical="center" wrapText="1"/>
    </xf>
    <xf numFmtId="0" fontId="1" fillId="2" borderId="42" xfId="0" applyFont="1" applyFill="1" applyBorder="1" applyAlignment="1" applyProtection="1">
      <alignment horizontal="left" vertical="center" wrapText="1"/>
    </xf>
    <xf numFmtId="0" fontId="1" fillId="2" borderId="30" xfId="0" applyFont="1" applyFill="1" applyBorder="1" applyAlignment="1" applyProtection="1">
      <alignment horizontal="left" vertical="center" wrapText="1"/>
    </xf>
    <xf numFmtId="0" fontId="1" fillId="0" borderId="18" xfId="0" applyFont="1" applyFill="1" applyBorder="1" applyAlignment="1" applyProtection="1">
      <alignment horizontal="left" vertical="center" wrapText="1"/>
    </xf>
    <xf numFmtId="0" fontId="1" fillId="0" borderId="20" xfId="0" applyFont="1" applyFill="1" applyBorder="1" applyAlignment="1" applyProtection="1">
      <alignment horizontal="left" vertical="center" wrapText="1"/>
    </xf>
    <xf numFmtId="0" fontId="1" fillId="2" borderId="42" xfId="0" applyFont="1" applyFill="1" applyBorder="1" applyAlignment="1" applyProtection="1">
      <alignment horizontal="left" wrapText="1"/>
    </xf>
    <xf numFmtId="0" fontId="1" fillId="2" borderId="30" xfId="0" applyFont="1" applyFill="1" applyBorder="1" applyAlignment="1" applyProtection="1">
      <alignment horizontal="left" wrapText="1"/>
    </xf>
    <xf numFmtId="0" fontId="11" fillId="0" borderId="18" xfId="0" applyFont="1" applyFill="1" applyBorder="1" applyAlignment="1" applyProtection="1">
      <alignment horizontal="left" vertical="center" wrapText="1"/>
    </xf>
    <xf numFmtId="0" fontId="11" fillId="0" borderId="19" xfId="0" applyFont="1" applyFill="1" applyBorder="1" applyAlignment="1" applyProtection="1">
      <alignment horizontal="left" vertical="center" wrapText="1"/>
    </xf>
    <xf numFmtId="0" fontId="11" fillId="0" borderId="20" xfId="0" applyFont="1" applyFill="1" applyBorder="1" applyAlignment="1" applyProtection="1">
      <alignment horizontal="left" vertical="center" wrapText="1"/>
    </xf>
    <xf numFmtId="0" fontId="11" fillId="0" borderId="21"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22" xfId="0" applyFont="1" applyFill="1" applyBorder="1" applyAlignment="1" applyProtection="1">
      <alignment horizontal="left" vertical="center" wrapText="1"/>
    </xf>
    <xf numFmtId="0" fontId="11" fillId="0" borderId="23" xfId="0" applyFont="1" applyFill="1" applyBorder="1" applyAlignment="1" applyProtection="1">
      <alignment horizontal="left" vertical="center" wrapText="1"/>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2" fillId="3" borderId="24" xfId="0" applyFont="1" applyFill="1" applyBorder="1" applyAlignment="1" applyProtection="1">
      <alignment horizontal="center" vertical="center" wrapText="1"/>
    </xf>
    <xf numFmtId="0" fontId="65" fillId="2" borderId="42" xfId="1"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1" fillId="2" borderId="42"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22" fillId="2" borderId="42" xfId="1" applyFill="1" applyBorder="1" applyAlignment="1" applyProtection="1">
      <alignment horizontal="center"/>
      <protection locked="0"/>
    </xf>
    <xf numFmtId="0" fontId="14" fillId="2" borderId="44" xfId="0" applyFont="1" applyFill="1" applyBorder="1" applyAlignment="1" applyProtection="1">
      <alignment horizontal="left" vertical="center" wrapText="1"/>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4" fillId="2" borderId="52" xfId="0" applyFont="1" applyFill="1" applyBorder="1" applyAlignment="1" applyProtection="1">
      <alignment horizontal="left" vertical="center" wrapText="1"/>
    </xf>
    <xf numFmtId="0" fontId="1" fillId="2" borderId="42" xfId="0" applyFont="1" applyFill="1" applyBorder="1" applyAlignment="1" applyProtection="1">
      <alignment horizontal="center"/>
      <protection locked="0"/>
    </xf>
    <xf numFmtId="0" fontId="11" fillId="3" borderId="19" xfId="0" applyFont="1" applyFill="1" applyBorder="1" applyAlignment="1" applyProtection="1">
      <alignment horizontal="center" wrapText="1"/>
    </xf>
    <xf numFmtId="0" fontId="1" fillId="0" borderId="42" xfId="0" applyFont="1" applyFill="1" applyBorder="1" applyAlignment="1" applyProtection="1">
      <alignment horizontal="left" vertical="center" wrapText="1"/>
    </xf>
    <xf numFmtId="0" fontId="1" fillId="0" borderId="30" xfId="0" applyFont="1" applyFill="1" applyBorder="1" applyAlignment="1" applyProtection="1">
      <alignment horizontal="left" vertical="center" wrapText="1"/>
    </xf>
    <xf numFmtId="0" fontId="4" fillId="3" borderId="0" xfId="0" applyFont="1" applyFill="1" applyBorder="1" applyAlignment="1" applyProtection="1">
      <alignment horizontal="left"/>
    </xf>
    <xf numFmtId="0" fontId="1" fillId="2" borderId="11" xfId="0" applyFont="1" applyFill="1" applyBorder="1" applyAlignment="1">
      <alignment horizontal="center" vertical="center" wrapText="1"/>
    </xf>
    <xf numFmtId="0" fontId="1" fillId="0" borderId="31"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2" borderId="7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39" xfId="0" applyFont="1" applyFill="1" applyBorder="1" applyAlignment="1">
      <alignment horizontal="left" vertical="center" wrapText="1"/>
    </xf>
    <xf numFmtId="0" fontId="1" fillId="2" borderId="55" xfId="0" applyFont="1" applyFill="1" applyBorder="1" applyAlignment="1">
      <alignment horizontal="left" vertical="center" wrapText="1"/>
    </xf>
    <xf numFmtId="0" fontId="1" fillId="2" borderId="58"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2" borderId="26"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39" xfId="0" applyFont="1" applyFill="1" applyBorder="1" applyAlignment="1">
      <alignment horizontal="center" vertical="center" wrapText="1"/>
    </xf>
    <xf numFmtId="0" fontId="1" fillId="2" borderId="58" xfId="0" applyFont="1" applyFill="1" applyBorder="1" applyAlignment="1">
      <alignment horizontal="center" vertical="center" wrapText="1"/>
    </xf>
    <xf numFmtId="0" fontId="1" fillId="2" borderId="55"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69" xfId="0" applyFont="1" applyFill="1" applyBorder="1" applyAlignment="1">
      <alignment horizontal="center" vertical="center" wrapText="1"/>
    </xf>
    <xf numFmtId="0" fontId="1" fillId="2" borderId="19" xfId="0" applyFont="1" applyFill="1" applyBorder="1" applyAlignment="1">
      <alignment horizontal="left" vertical="center" wrapText="1"/>
    </xf>
    <xf numFmtId="0" fontId="1" fillId="2" borderId="69" xfId="0" applyFont="1" applyFill="1" applyBorder="1" applyAlignment="1">
      <alignment horizontal="left" vertical="center" wrapText="1"/>
    </xf>
    <xf numFmtId="0" fontId="1" fillId="2" borderId="47"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1" fillId="2" borderId="50" xfId="0" applyFont="1" applyFill="1" applyBorder="1" applyAlignment="1">
      <alignment horizontal="center" vertical="center" wrapText="1"/>
    </xf>
    <xf numFmtId="0" fontId="1" fillId="2" borderId="52" xfId="0" applyFont="1" applyFill="1" applyBorder="1" applyAlignment="1">
      <alignment horizontal="center" vertical="center" wrapText="1"/>
    </xf>
    <xf numFmtId="0" fontId="1" fillId="2" borderId="62" xfId="0" applyFont="1" applyFill="1" applyBorder="1" applyAlignment="1">
      <alignment horizontal="center" vertical="center" wrapText="1"/>
    </xf>
    <xf numFmtId="0" fontId="1" fillId="2" borderId="63"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41" xfId="0" applyFont="1" applyFill="1" applyBorder="1" applyAlignment="1">
      <alignment horizontal="left" vertical="center" wrapText="1"/>
    </xf>
    <xf numFmtId="0" fontId="2" fillId="2" borderId="65" xfId="0" applyFont="1" applyFill="1" applyBorder="1" applyAlignment="1">
      <alignment horizontal="left" vertical="center" wrapText="1"/>
    </xf>
    <xf numFmtId="0" fontId="13" fillId="2" borderId="16" xfId="0" applyFont="1" applyFill="1" applyBorder="1" applyAlignment="1">
      <alignment horizontal="center"/>
    </xf>
    <xf numFmtId="0" fontId="0" fillId="0" borderId="16" xfId="0" applyBorder="1"/>
    <xf numFmtId="0" fontId="0" fillId="0" borderId="30" xfId="0" applyBorder="1"/>
    <xf numFmtId="0" fontId="33" fillId="3" borderId="19" xfId="0" applyFont="1" applyFill="1" applyBorder="1" applyAlignment="1">
      <alignment horizontal="center"/>
    </xf>
    <xf numFmtId="0" fontId="11" fillId="3" borderId="0" xfId="0" applyFont="1" applyFill="1" applyAlignment="1">
      <alignment horizontal="center" wrapText="1"/>
    </xf>
    <xf numFmtId="0" fontId="4" fillId="3" borderId="0" xfId="0" applyFont="1" applyFill="1" applyAlignment="1">
      <alignment horizontal="center" vertical="center" wrapText="1"/>
    </xf>
    <xf numFmtId="0" fontId="2" fillId="2" borderId="3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7" fillId="0" borderId="21" xfId="0" applyFont="1" applyFill="1" applyBorder="1" applyAlignment="1">
      <alignment horizontal="center"/>
    </xf>
    <xf numFmtId="0" fontId="27" fillId="0" borderId="0" xfId="0" applyFont="1" applyFill="1" applyBorder="1" applyAlignment="1">
      <alignment horizontal="center"/>
    </xf>
    <xf numFmtId="0" fontId="48" fillId="4" borderId="42" xfId="0" applyFont="1" applyFill="1" applyBorder="1" applyAlignment="1">
      <alignment horizontal="center"/>
    </xf>
    <xf numFmtId="0" fontId="48" fillId="4" borderId="30" xfId="0" applyFont="1" applyFill="1" applyBorder="1" applyAlignment="1">
      <alignment horizontal="center"/>
    </xf>
    <xf numFmtId="0" fontId="41" fillId="11" borderId="29" xfId="0" applyFont="1" applyFill="1" applyBorder="1" applyAlignment="1">
      <alignment horizontal="center" vertical="center" wrapText="1"/>
    </xf>
    <xf numFmtId="0" fontId="41" fillId="11" borderId="54" xfId="0" applyFont="1" applyFill="1" applyBorder="1" applyAlignment="1">
      <alignment horizontal="center" vertical="center" wrapText="1"/>
    </xf>
    <xf numFmtId="0" fontId="46" fillId="8" borderId="29" xfId="4" applyFont="1" applyBorder="1" applyAlignment="1" applyProtection="1">
      <alignment horizontal="center" vertical="center"/>
      <protection locked="0"/>
    </xf>
    <xf numFmtId="0" fontId="46" fillId="8" borderId="54" xfId="4" applyFont="1" applyBorder="1" applyAlignment="1" applyProtection="1">
      <alignment horizontal="center" vertical="center"/>
      <protection locked="0"/>
    </xf>
    <xf numFmtId="0" fontId="46" fillId="12" borderId="29" xfId="4" applyFont="1" applyFill="1" applyBorder="1" applyAlignment="1" applyProtection="1">
      <alignment horizontal="center" vertical="center"/>
      <protection locked="0"/>
    </xf>
    <xf numFmtId="0" fontId="46" fillId="12" borderId="54" xfId="4" applyFont="1" applyFill="1" applyBorder="1" applyAlignment="1" applyProtection="1">
      <alignment horizontal="center" vertical="center"/>
      <protection locked="0"/>
    </xf>
    <xf numFmtId="0" fontId="38" fillId="8" borderId="29" xfId="4" applyBorder="1" applyAlignment="1" applyProtection="1">
      <alignment horizontal="left" vertical="center" wrapText="1"/>
      <protection locked="0"/>
    </xf>
    <xf numFmtId="0" fontId="38" fillId="8" borderId="51" xfId="4" applyBorder="1" applyAlignment="1" applyProtection="1">
      <alignment horizontal="left" vertical="center" wrapText="1"/>
      <protection locked="0"/>
    </xf>
    <xf numFmtId="0" fontId="38" fillId="8" borderId="52" xfId="4" applyBorder="1" applyAlignment="1" applyProtection="1">
      <alignment horizontal="left" vertical="center" wrapText="1"/>
      <protection locked="0"/>
    </xf>
    <xf numFmtId="0" fontId="38" fillId="12" borderId="29" xfId="4" applyFill="1" applyBorder="1" applyAlignment="1" applyProtection="1">
      <alignment horizontal="left" vertical="center" wrapText="1"/>
      <protection locked="0"/>
    </xf>
    <xf numFmtId="0" fontId="38" fillId="12" borderId="51" xfId="4" applyFill="1" applyBorder="1" applyAlignment="1" applyProtection="1">
      <alignment horizontal="left" vertical="center" wrapText="1"/>
      <protection locked="0"/>
    </xf>
    <xf numFmtId="0" fontId="38" fillId="12" borderId="52" xfId="4" applyFill="1" applyBorder="1" applyAlignment="1" applyProtection="1">
      <alignment horizontal="left" vertical="center" wrapText="1"/>
      <protection locked="0"/>
    </xf>
    <xf numFmtId="0" fontId="0" fillId="0" borderId="39" xfId="0" applyBorder="1" applyAlignment="1">
      <alignment horizontal="left" vertical="center" wrapText="1"/>
    </xf>
    <xf numFmtId="0" fontId="0" fillId="0" borderId="55" xfId="0" applyBorder="1" applyAlignment="1">
      <alignment horizontal="left" vertical="center" wrapText="1"/>
    </xf>
    <xf numFmtId="0" fontId="0" fillId="0" borderId="58" xfId="0" applyBorder="1" applyAlignment="1">
      <alignment horizontal="left" vertical="center" wrapText="1"/>
    </xf>
    <xf numFmtId="0" fontId="0" fillId="10" borderId="42" xfId="0" applyFill="1" applyBorder="1" applyAlignment="1">
      <alignment horizontal="center" vertical="center"/>
    </xf>
    <xf numFmtId="0" fontId="0" fillId="10" borderId="16" xfId="0" applyFill="1" applyBorder="1" applyAlignment="1">
      <alignment horizontal="center" vertical="center"/>
    </xf>
    <xf numFmtId="0" fontId="0" fillId="10" borderId="30" xfId="0" applyFill="1" applyBorder="1" applyAlignment="1">
      <alignment horizontal="center" vertical="center"/>
    </xf>
    <xf numFmtId="0" fontId="0" fillId="10" borderId="39" xfId="0" applyFill="1" applyBorder="1" applyAlignment="1">
      <alignment horizontal="left" vertical="center" wrapText="1"/>
    </xf>
    <xf numFmtId="0" fontId="0" fillId="10" borderId="58" xfId="0" applyFill="1" applyBorder="1" applyAlignment="1">
      <alignment horizontal="left" vertical="center" wrapText="1"/>
    </xf>
    <xf numFmtId="0" fontId="41" fillId="11" borderId="40" xfId="0" applyFont="1" applyFill="1" applyBorder="1" applyAlignment="1">
      <alignment horizontal="center" vertical="center"/>
    </xf>
    <xf numFmtId="0" fontId="41" fillId="11" borderId="48" xfId="0" applyFont="1" applyFill="1" applyBorder="1" applyAlignment="1">
      <alignment horizontal="center" vertical="center"/>
    </xf>
    <xf numFmtId="0" fontId="41" fillId="11" borderId="49" xfId="0" applyFont="1" applyFill="1" applyBorder="1" applyAlignment="1">
      <alignment horizontal="center" vertical="center"/>
    </xf>
    <xf numFmtId="0" fontId="0" fillId="0" borderId="39" xfId="0" applyBorder="1" applyAlignment="1">
      <alignment horizontal="center" vertical="center" wrapText="1"/>
    </xf>
    <xf numFmtId="0" fontId="0" fillId="0" borderId="55" xfId="0" applyBorder="1" applyAlignment="1">
      <alignment horizontal="center" vertical="center" wrapText="1"/>
    </xf>
    <xf numFmtId="0" fontId="0" fillId="0" borderId="58" xfId="0" applyBorder="1" applyAlignment="1">
      <alignment horizontal="center" vertical="center" wrapText="1"/>
    </xf>
    <xf numFmtId="0" fontId="0" fillId="0" borderId="53" xfId="0" applyBorder="1" applyAlignment="1">
      <alignment horizontal="left" vertical="center" wrapText="1"/>
    </xf>
    <xf numFmtId="0" fontId="0" fillId="0" borderId="59" xfId="0" applyBorder="1" applyAlignment="1">
      <alignment horizontal="left" vertical="center" wrapText="1"/>
    </xf>
    <xf numFmtId="0" fontId="0" fillId="10" borderId="60" xfId="0" applyFill="1" applyBorder="1" applyAlignment="1">
      <alignment horizontal="center" vertical="center"/>
    </xf>
    <xf numFmtId="0" fontId="0" fillId="10" borderId="61" xfId="0" applyFill="1" applyBorder="1" applyAlignment="1">
      <alignment horizontal="center" vertical="center"/>
    </xf>
    <xf numFmtId="0" fontId="0" fillId="10" borderId="17" xfId="0" applyFill="1" applyBorder="1" applyAlignment="1">
      <alignment horizontal="center" vertical="center"/>
    </xf>
    <xf numFmtId="0" fontId="38" fillId="12" borderId="39" xfId="4" applyFill="1" applyBorder="1" applyAlignment="1" applyProtection="1">
      <alignment horizontal="center" vertical="center"/>
      <protection locked="0"/>
    </xf>
    <xf numFmtId="0" fontId="38" fillId="12" borderId="58" xfId="4" applyFill="1" applyBorder="1" applyAlignment="1" applyProtection="1">
      <alignment horizontal="center" vertical="center"/>
      <protection locked="0"/>
    </xf>
    <xf numFmtId="0" fontId="38" fillId="12" borderId="36" xfId="4" applyFill="1" applyBorder="1" applyAlignment="1" applyProtection="1">
      <alignment horizontal="center" vertical="center"/>
      <protection locked="0"/>
    </xf>
    <xf numFmtId="0" fontId="38" fillId="12" borderId="43" xfId="4" applyFill="1" applyBorder="1" applyAlignment="1" applyProtection="1">
      <alignment horizontal="center" vertical="center"/>
      <protection locked="0"/>
    </xf>
    <xf numFmtId="0" fontId="0" fillId="10" borderId="39" xfId="0" applyFill="1" applyBorder="1" applyAlignment="1">
      <alignment horizontal="center" vertical="center" wrapText="1"/>
    </xf>
    <xf numFmtId="0" fontId="0" fillId="10" borderId="55" xfId="0" applyFill="1" applyBorder="1" applyAlignment="1">
      <alignment horizontal="center" vertical="center" wrapText="1"/>
    </xf>
    <xf numFmtId="0" fontId="0" fillId="10" borderId="58" xfId="0" applyFill="1" applyBorder="1" applyAlignment="1">
      <alignment horizontal="center" vertical="center" wrapText="1"/>
    </xf>
    <xf numFmtId="0" fontId="38" fillId="12" borderId="39" xfId="4" applyFill="1" applyBorder="1" applyAlignment="1" applyProtection="1">
      <alignment horizontal="center" vertical="center" wrapText="1"/>
      <protection locked="0"/>
    </xf>
    <xf numFmtId="0" fontId="38" fillId="12" borderId="58" xfId="4" applyFill="1" applyBorder="1" applyAlignment="1" applyProtection="1">
      <alignment horizontal="center" vertical="center" wrapText="1"/>
      <protection locked="0"/>
    </xf>
    <xf numFmtId="0" fontId="38" fillId="8" borderId="29" xfId="4" applyBorder="1" applyAlignment="1" applyProtection="1">
      <alignment horizontal="center" vertical="center" wrapText="1"/>
      <protection locked="0"/>
    </xf>
    <xf numFmtId="0" fontId="38" fillId="8" borderId="52" xfId="4" applyBorder="1" applyAlignment="1" applyProtection="1">
      <alignment horizontal="center" vertical="center" wrapText="1"/>
      <protection locked="0"/>
    </xf>
    <xf numFmtId="10" fontId="38" fillId="12" borderId="29" xfId="4" applyNumberFormat="1" applyFill="1" applyBorder="1" applyAlignment="1" applyProtection="1">
      <alignment horizontal="center" vertical="center"/>
      <protection locked="0"/>
    </xf>
    <xf numFmtId="10" fontId="38" fillId="12" borderId="54" xfId="4" applyNumberFormat="1" applyFill="1" applyBorder="1" applyAlignment="1" applyProtection="1">
      <alignment horizontal="center" vertical="center"/>
      <protection locked="0"/>
    </xf>
    <xf numFmtId="0" fontId="38" fillId="8" borderId="39" xfId="4" applyBorder="1" applyAlignment="1" applyProtection="1">
      <alignment horizontal="center" vertical="center"/>
      <protection locked="0"/>
    </xf>
    <xf numFmtId="0" fontId="38" fillId="8" borderId="58" xfId="4" applyBorder="1" applyAlignment="1" applyProtection="1">
      <alignment horizontal="center" vertical="center"/>
      <protection locked="0"/>
    </xf>
    <xf numFmtId="0" fontId="38" fillId="9" borderId="39" xfId="4" applyFill="1" applyBorder="1" applyAlignment="1" applyProtection="1">
      <alignment horizontal="center" vertical="center"/>
      <protection locked="0"/>
    </xf>
    <xf numFmtId="0" fontId="38" fillId="9" borderId="58" xfId="4" applyFill="1" applyBorder="1" applyAlignment="1" applyProtection="1">
      <alignment horizontal="center" vertical="center"/>
      <protection locked="0"/>
    </xf>
    <xf numFmtId="0" fontId="38" fillId="8" borderId="36" xfId="4" applyBorder="1" applyAlignment="1" applyProtection="1">
      <alignment horizontal="center" vertical="center"/>
      <protection locked="0"/>
    </xf>
    <xf numFmtId="0" fontId="38" fillId="8" borderId="43" xfId="4" applyBorder="1" applyAlignment="1" applyProtection="1">
      <alignment horizontal="center" vertical="center"/>
      <protection locked="0"/>
    </xf>
    <xf numFmtId="0" fontId="0" fillId="0" borderId="11" xfId="0" applyBorder="1" applyAlignment="1">
      <alignment horizontal="center" vertical="center" wrapText="1"/>
    </xf>
    <xf numFmtId="0" fontId="41" fillId="11" borderId="57" xfId="0" applyFont="1" applyFill="1" applyBorder="1" applyAlignment="1">
      <alignment horizontal="center" vertical="center"/>
    </xf>
    <xf numFmtId="0" fontId="41" fillId="11" borderId="47" xfId="0" applyFont="1" applyFill="1" applyBorder="1" applyAlignment="1">
      <alignment horizontal="center" vertical="center"/>
    </xf>
    <xf numFmtId="0" fontId="56" fillId="8" borderId="29" xfId="4" applyFont="1" applyBorder="1" applyAlignment="1" applyProtection="1">
      <alignment horizontal="center" vertical="center"/>
      <protection locked="0"/>
    </xf>
    <xf numFmtId="0" fontId="56" fillId="8" borderId="54" xfId="4" applyFont="1" applyBorder="1" applyAlignment="1" applyProtection="1">
      <alignment horizontal="center" vertical="center"/>
      <protection locked="0"/>
    </xf>
    <xf numFmtId="0" fontId="56" fillId="12" borderId="29" xfId="4" applyFont="1" applyFill="1" applyBorder="1" applyAlignment="1" applyProtection="1">
      <alignment horizontal="center" vertical="center"/>
      <protection locked="0"/>
    </xf>
    <xf numFmtId="0" fontId="56" fillId="12" borderId="54" xfId="4" applyFont="1" applyFill="1" applyBorder="1" applyAlignment="1" applyProtection="1">
      <alignment horizontal="center" vertical="center"/>
      <protection locked="0"/>
    </xf>
    <xf numFmtId="0" fontId="38" fillId="8" borderId="54" xfId="4" applyBorder="1" applyAlignment="1" applyProtection="1">
      <alignment horizontal="center" vertical="center" wrapText="1"/>
      <protection locked="0"/>
    </xf>
    <xf numFmtId="0" fontId="56" fillId="8" borderId="29" xfId="4" applyFont="1" applyBorder="1" applyAlignment="1" applyProtection="1">
      <alignment horizontal="center" vertical="center" wrapText="1"/>
      <protection locked="0"/>
    </xf>
    <xf numFmtId="0" fontId="56" fillId="8" borderId="52" xfId="4" applyFont="1" applyBorder="1" applyAlignment="1" applyProtection="1">
      <alignment horizontal="center" vertical="center" wrapText="1"/>
      <protection locked="0"/>
    </xf>
    <xf numFmtId="0" fontId="56" fillId="12" borderId="29" xfId="4" applyFont="1" applyFill="1" applyBorder="1" applyAlignment="1" applyProtection="1">
      <alignment horizontal="center" vertical="center" wrapText="1"/>
      <protection locked="0"/>
    </xf>
    <xf numFmtId="0" fontId="56" fillId="12" borderId="52" xfId="4" applyFont="1" applyFill="1" applyBorder="1" applyAlignment="1" applyProtection="1">
      <alignment horizontal="center" vertical="center" wrapText="1"/>
      <protection locked="0"/>
    </xf>
    <xf numFmtId="0" fontId="54" fillId="0" borderId="39" xfId="0" applyFont="1" applyBorder="1" applyAlignment="1">
      <alignment horizontal="left" vertical="center" wrapText="1"/>
    </xf>
    <xf numFmtId="0" fontId="54" fillId="0" borderId="55" xfId="0" applyFont="1" applyBorder="1" applyAlignment="1">
      <alignment horizontal="left" vertical="center" wrapText="1"/>
    </xf>
    <xf numFmtId="0" fontId="54" fillId="0" borderId="58" xfId="0" applyFont="1" applyBorder="1" applyAlignment="1">
      <alignment horizontal="left" vertical="center" wrapText="1"/>
    </xf>
    <xf numFmtId="0" fontId="54" fillId="0" borderId="11" xfId="0" applyFont="1" applyBorder="1" applyAlignment="1">
      <alignment horizontal="left" vertical="center" wrapText="1"/>
    </xf>
    <xf numFmtId="0" fontId="55" fillId="11" borderId="29" xfId="0" applyFont="1" applyFill="1" applyBorder="1" applyAlignment="1">
      <alignment horizontal="center" vertical="center" wrapText="1"/>
    </xf>
    <xf numFmtId="0" fontId="55" fillId="11" borderId="54" xfId="0" applyFont="1" applyFill="1" applyBorder="1" applyAlignment="1">
      <alignment horizontal="center" vertical="center" wrapText="1"/>
    </xf>
    <xf numFmtId="0" fontId="54" fillId="10" borderId="39" xfId="0" applyFont="1" applyFill="1" applyBorder="1" applyAlignment="1">
      <alignment horizontal="left" vertical="center" wrapText="1"/>
    </xf>
    <xf numFmtId="0" fontId="54" fillId="10" borderId="55" xfId="0" applyFont="1" applyFill="1" applyBorder="1" applyAlignment="1">
      <alignment horizontal="left" vertical="center" wrapText="1"/>
    </xf>
    <xf numFmtId="0" fontId="54" fillId="10" borderId="58" xfId="0" applyFont="1" applyFill="1" applyBorder="1" applyAlignment="1">
      <alignment horizontal="left" vertical="center" wrapText="1"/>
    </xf>
    <xf numFmtId="0" fontId="55" fillId="11" borderId="52" xfId="0" applyFont="1" applyFill="1" applyBorder="1" applyAlignment="1">
      <alignment horizontal="center" vertical="center" wrapText="1"/>
    </xf>
    <xf numFmtId="0" fontId="55" fillId="11" borderId="40" xfId="0" applyFont="1" applyFill="1" applyBorder="1" applyAlignment="1">
      <alignment horizontal="center" vertical="center"/>
    </xf>
    <xf numFmtId="0" fontId="55" fillId="11" borderId="49" xfId="0" applyFont="1" applyFill="1" applyBorder="1" applyAlignment="1">
      <alignment horizontal="center" vertical="center"/>
    </xf>
    <xf numFmtId="0" fontId="56" fillId="8" borderId="29" xfId="4" applyFont="1" applyBorder="1" applyAlignment="1" applyProtection="1">
      <alignment horizontal="center"/>
      <protection locked="0"/>
    </xf>
    <xf numFmtId="0" fontId="56" fillId="8" borderId="52" xfId="4" applyFont="1" applyBorder="1" applyAlignment="1" applyProtection="1">
      <alignment horizontal="center"/>
      <protection locked="0"/>
    </xf>
    <xf numFmtId="0" fontId="56" fillId="12" borderId="29" xfId="4" applyFont="1" applyFill="1" applyBorder="1" applyAlignment="1" applyProtection="1">
      <alignment horizontal="center"/>
      <protection locked="0"/>
    </xf>
    <xf numFmtId="0" fontId="56" fillId="12" borderId="52" xfId="4" applyFont="1" applyFill="1" applyBorder="1" applyAlignment="1" applyProtection="1">
      <alignment horizontal="center"/>
      <protection locked="0"/>
    </xf>
    <xf numFmtId="0" fontId="38" fillId="12" borderId="51" xfId="4" applyFill="1" applyBorder="1" applyAlignment="1" applyProtection="1">
      <alignment horizontal="center" vertical="center"/>
      <protection locked="0"/>
    </xf>
    <xf numFmtId="0" fontId="38" fillId="12" borderId="52" xfId="4" applyFill="1" applyBorder="1" applyAlignment="1" applyProtection="1">
      <alignment horizontal="center" vertical="center"/>
      <protection locked="0"/>
    </xf>
    <xf numFmtId="0" fontId="54" fillId="10" borderId="42" xfId="0" applyFont="1" applyFill="1" applyBorder="1" applyAlignment="1">
      <alignment horizontal="center" vertical="center"/>
    </xf>
    <xf numFmtId="0" fontId="54" fillId="10" borderId="16" xfId="0" applyFont="1" applyFill="1" applyBorder="1" applyAlignment="1">
      <alignment horizontal="center" vertical="center"/>
    </xf>
    <xf numFmtId="0" fontId="54" fillId="10" borderId="30" xfId="0" applyFont="1" applyFill="1" applyBorder="1" applyAlignment="1">
      <alignment horizontal="center" vertical="center"/>
    </xf>
    <xf numFmtId="0" fontId="38" fillId="12" borderId="50" xfId="4" applyFill="1" applyBorder="1" applyAlignment="1" applyProtection="1">
      <alignment horizontal="center" vertical="center" wrapText="1"/>
      <protection locked="0"/>
    </xf>
    <xf numFmtId="0" fontId="38" fillId="12" borderId="54" xfId="4" applyFill="1" applyBorder="1" applyAlignment="1" applyProtection="1">
      <alignment horizontal="center" vertical="center" wrapText="1"/>
      <protection locked="0"/>
    </xf>
    <xf numFmtId="0" fontId="38" fillId="12" borderId="29" xfId="4" applyFill="1" applyBorder="1" applyAlignment="1" applyProtection="1">
      <alignment horizontal="center" vertical="center" wrapText="1"/>
      <protection locked="0"/>
    </xf>
    <xf numFmtId="0" fontId="38" fillId="12" borderId="52" xfId="4" applyFill="1" applyBorder="1" applyAlignment="1" applyProtection="1">
      <alignment horizontal="center" vertical="center" wrapText="1"/>
      <protection locked="0"/>
    </xf>
    <xf numFmtId="0" fontId="41" fillId="11" borderId="52" xfId="0" applyFont="1" applyFill="1" applyBorder="1" applyAlignment="1">
      <alignment horizontal="center" vertical="center" wrapText="1"/>
    </xf>
    <xf numFmtId="0" fontId="41" fillId="11" borderId="51" xfId="0" applyFont="1" applyFill="1" applyBorder="1" applyAlignment="1">
      <alignment horizontal="center" vertical="center" wrapText="1"/>
    </xf>
    <xf numFmtId="0" fontId="38" fillId="8" borderId="51" xfId="4" applyBorder="1" applyAlignment="1" applyProtection="1">
      <alignment horizontal="center" vertical="center"/>
      <protection locked="0"/>
    </xf>
    <xf numFmtId="10" fontId="38" fillId="8" borderId="29" xfId="4" applyNumberFormat="1" applyBorder="1" applyAlignment="1" applyProtection="1">
      <alignment horizontal="center" vertical="center" wrapText="1"/>
      <protection locked="0"/>
    </xf>
    <xf numFmtId="10" fontId="38" fillId="8" borderId="54" xfId="4" applyNumberFormat="1" applyBorder="1" applyAlignment="1" applyProtection="1">
      <alignment horizontal="center" vertical="center" wrapText="1"/>
      <protection locked="0"/>
    </xf>
    <xf numFmtId="0" fontId="38" fillId="8" borderId="51" xfId="4" applyBorder="1" applyAlignment="1" applyProtection="1">
      <alignment horizontal="center" vertical="center" wrapText="1"/>
      <protection locked="0"/>
    </xf>
    <xf numFmtId="0" fontId="41" fillId="11" borderId="40" xfId="0" applyFont="1" applyFill="1" applyBorder="1" applyAlignment="1">
      <alignment horizontal="center" vertical="center" wrapText="1"/>
    </xf>
    <xf numFmtId="0" fontId="41" fillId="11" borderId="57" xfId="0" applyFont="1" applyFill="1" applyBorder="1" applyAlignment="1">
      <alignment horizontal="center" vertical="center" wrapText="1"/>
    </xf>
    <xf numFmtId="0" fontId="41" fillId="11" borderId="47" xfId="0" applyFont="1" applyFill="1" applyBorder="1" applyAlignment="1">
      <alignment horizontal="center" vertical="center" wrapText="1"/>
    </xf>
    <xf numFmtId="0" fontId="0" fillId="0" borderId="28" xfId="0" applyBorder="1" applyAlignment="1">
      <alignment horizontal="left" vertical="center" wrapText="1"/>
    </xf>
    <xf numFmtId="0" fontId="38" fillId="12" borderId="39" xfId="4" applyFill="1" applyBorder="1" applyAlignment="1" applyProtection="1">
      <alignment horizontal="center" wrapText="1"/>
      <protection locked="0"/>
    </xf>
    <xf numFmtId="0" fontId="38" fillId="12" borderId="58" xfId="4" applyFill="1" applyBorder="1" applyAlignment="1" applyProtection="1">
      <alignment horizontal="center" wrapText="1"/>
      <protection locked="0"/>
    </xf>
    <xf numFmtId="0" fontId="38" fillId="12" borderId="36" xfId="4" applyFill="1" applyBorder="1" applyAlignment="1" applyProtection="1">
      <alignment horizontal="center" wrapText="1"/>
      <protection locked="0"/>
    </xf>
    <xf numFmtId="0" fontId="38" fillId="12" borderId="43" xfId="4" applyFill="1" applyBorder="1" applyAlignment="1" applyProtection="1">
      <alignment horizontal="center" wrapText="1"/>
      <protection locked="0"/>
    </xf>
    <xf numFmtId="0" fontId="0" fillId="10" borderId="55" xfId="0" applyFill="1" applyBorder="1" applyAlignment="1">
      <alignment horizontal="left" vertical="center" wrapText="1"/>
    </xf>
    <xf numFmtId="0" fontId="38" fillId="8" borderId="39" xfId="4" applyBorder="1" applyAlignment="1" applyProtection="1">
      <alignment horizontal="center" wrapText="1"/>
      <protection locked="0"/>
    </xf>
    <xf numFmtId="0" fontId="38" fillId="8" borderId="58" xfId="4" applyBorder="1" applyAlignment="1" applyProtection="1">
      <alignment horizontal="center" wrapText="1"/>
      <protection locked="0"/>
    </xf>
    <xf numFmtId="0" fontId="38" fillId="8" borderId="36" xfId="4" applyBorder="1" applyAlignment="1" applyProtection="1">
      <alignment horizontal="center" wrapText="1"/>
      <protection locked="0"/>
    </xf>
    <xf numFmtId="0" fontId="38" fillId="8" borderId="43" xfId="4" applyBorder="1" applyAlignment="1" applyProtection="1">
      <alignment horizontal="center" wrapText="1"/>
      <protection locked="0"/>
    </xf>
    <xf numFmtId="0" fontId="46" fillId="8" borderId="29" xfId="4" applyFont="1" applyBorder="1" applyAlignment="1" applyProtection="1">
      <alignment horizontal="center" vertical="center" wrapText="1"/>
      <protection locked="0"/>
    </xf>
    <xf numFmtId="0" fontId="46" fillId="8" borderId="52" xfId="4" applyFont="1" applyBorder="1" applyAlignment="1" applyProtection="1">
      <alignment horizontal="center" vertical="center" wrapText="1"/>
      <protection locked="0"/>
    </xf>
    <xf numFmtId="0" fontId="46" fillId="12" borderId="29" xfId="4" applyFont="1" applyFill="1" applyBorder="1" applyAlignment="1" applyProtection="1">
      <alignment horizontal="center" vertical="center" wrapText="1"/>
      <protection locked="0"/>
    </xf>
    <xf numFmtId="0" fontId="46" fillId="12" borderId="52" xfId="4" applyFont="1" applyFill="1" applyBorder="1" applyAlignment="1" applyProtection="1">
      <alignment horizontal="center" vertical="center" wrapText="1"/>
      <protection locked="0"/>
    </xf>
    <xf numFmtId="0" fontId="46" fillId="12" borderId="39" xfId="4" applyFont="1" applyFill="1" applyBorder="1" applyAlignment="1" applyProtection="1">
      <alignment horizontal="center" vertical="center"/>
      <protection locked="0"/>
    </xf>
    <xf numFmtId="0" fontId="46" fillId="12" borderId="58" xfId="4" applyFont="1" applyFill="1" applyBorder="1" applyAlignment="1" applyProtection="1">
      <alignment horizontal="center" vertical="center"/>
      <protection locked="0"/>
    </xf>
    <xf numFmtId="0" fontId="46" fillId="12" borderId="39" xfId="4" applyFont="1" applyFill="1" applyBorder="1" applyAlignment="1" applyProtection="1">
      <alignment horizontal="center" vertical="center" wrapText="1"/>
      <protection locked="0"/>
    </xf>
    <xf numFmtId="0" fontId="46" fillId="12" borderId="58" xfId="4" applyFont="1" applyFill="1" applyBorder="1" applyAlignment="1" applyProtection="1">
      <alignment horizontal="center" vertical="center" wrapText="1"/>
      <protection locked="0"/>
    </xf>
    <xf numFmtId="0" fontId="46" fillId="8" borderId="39" xfId="4" applyFont="1" applyBorder="1" applyAlignment="1" applyProtection="1">
      <alignment horizontal="center" vertical="center"/>
      <protection locked="0"/>
    </xf>
    <xf numFmtId="0" fontId="46" fillId="8" borderId="58" xfId="4" applyFont="1" applyBorder="1" applyAlignment="1" applyProtection="1">
      <alignment horizontal="center" vertical="center"/>
      <protection locked="0"/>
    </xf>
    <xf numFmtId="0" fontId="0" fillId="10" borderId="53" xfId="0" applyFill="1" applyBorder="1" applyAlignment="1">
      <alignment horizontal="left" vertical="center" wrapText="1"/>
    </xf>
    <xf numFmtId="0" fontId="0" fillId="10" borderId="56" xfId="0" applyFill="1" applyBorder="1" applyAlignment="1">
      <alignment horizontal="left" vertical="center" wrapText="1"/>
    </xf>
    <xf numFmtId="0" fontId="0" fillId="10" borderId="59" xfId="0" applyFill="1" applyBorder="1" applyAlignment="1">
      <alignment horizontal="left" vertical="center" wrapText="1"/>
    </xf>
    <xf numFmtId="0" fontId="28" fillId="3" borderId="19" xfId="0" applyFont="1" applyFill="1" applyBorder="1" applyAlignment="1">
      <alignment horizontal="center" vertical="center"/>
    </xf>
    <xf numFmtId="0" fontId="35" fillId="2" borderId="29" xfId="0" applyFont="1" applyFill="1" applyBorder="1" applyAlignment="1">
      <alignment horizontal="center" vertical="center"/>
    </xf>
    <xf numFmtId="0" fontId="35" fillId="2" borderId="51" xfId="0" applyFont="1" applyFill="1" applyBorder="1" applyAlignment="1">
      <alignment horizontal="center" vertical="center"/>
    </xf>
    <xf numFmtId="0" fontId="35" fillId="2" borderId="54" xfId="0" applyFont="1" applyFill="1" applyBorder="1" applyAlignment="1">
      <alignment horizontal="center" vertical="center"/>
    </xf>
    <xf numFmtId="0" fontId="19" fillId="3" borderId="18" xfId="0" applyFont="1" applyFill="1" applyBorder="1" applyAlignment="1">
      <alignment horizontal="center" vertical="top" wrapText="1"/>
    </xf>
    <xf numFmtId="0" fontId="19" fillId="3" borderId="19" xfId="0" applyFont="1" applyFill="1" applyBorder="1" applyAlignment="1">
      <alignment horizontal="center" vertical="top" wrapText="1"/>
    </xf>
    <xf numFmtId="0" fontId="24" fillId="3" borderId="19" xfId="0" applyFont="1" applyFill="1" applyBorder="1" applyAlignment="1">
      <alignment horizontal="center" vertical="top" wrapText="1"/>
    </xf>
    <xf numFmtId="0" fontId="22" fillId="3" borderId="23" xfId="1" applyFill="1" applyBorder="1" applyAlignment="1" applyProtection="1">
      <alignment horizontal="center" vertical="top" wrapText="1"/>
    </xf>
    <xf numFmtId="0" fontId="22" fillId="3" borderId="24" xfId="1" applyFill="1" applyBorder="1" applyAlignment="1" applyProtection="1">
      <alignment horizontal="center" vertical="top" wrapText="1"/>
    </xf>
    <xf numFmtId="0" fontId="39" fillId="0" borderId="0" xfId="0" applyFont="1" applyAlignment="1">
      <alignment horizontal="left"/>
    </xf>
  </cellXfs>
  <cellStyles count="7">
    <cellStyle name="Bad" xfId="3" builtinId="27"/>
    <cellStyle name="Comma" xfId="5" builtinId="3"/>
    <cellStyle name="Comma 2" xfId="6" xr:uid="{00000000-0005-0000-0000-000002000000}"/>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54</xdr:row>
      <xdr:rowOff>0</xdr:rowOff>
    </xdr:from>
    <xdr:to>
      <xdr:col>3</xdr:col>
      <xdr:colOff>607529</xdr:colOff>
      <xdr:row>55</xdr:row>
      <xdr:rowOff>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918368" y="26750211"/>
          <a:ext cx="607529" cy="822157"/>
          <a:chOff x="3048000" y="14817587"/>
          <a:chExt cx="1855304" cy="219075"/>
        </a:xfrm>
      </xdr:grpSpPr>
      <xdr:sp macro="" textlink="">
        <xdr:nvSpPr>
          <xdr:cNvPr id="3"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03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04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5"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05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editAs="oneCell">
        <xdr:from>
          <xdr:col>3</xdr:col>
          <xdr:colOff>57150</xdr:colOff>
          <xdr:row>7</xdr:row>
          <xdr:rowOff>285750</xdr:rowOff>
        </xdr:from>
        <xdr:to>
          <xdr:col>6</xdr:col>
          <xdr:colOff>2660650</xdr:colOff>
          <xdr:row>7</xdr:row>
          <xdr:rowOff>800100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50800</xdr:rowOff>
        </xdr:from>
        <xdr:to>
          <xdr:col>6</xdr:col>
          <xdr:colOff>1441450</xdr:colOff>
          <xdr:row>7</xdr:row>
          <xdr:rowOff>704850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3</xdr:col>
          <xdr:colOff>514350</xdr:colOff>
          <xdr:row>11</xdr:row>
          <xdr:rowOff>1117600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11</xdr:row>
          <xdr:rowOff>0</xdr:rowOff>
        </xdr:from>
        <xdr:to>
          <xdr:col>3</xdr:col>
          <xdr:colOff>1079500</xdr:colOff>
          <xdr:row>11</xdr:row>
          <xdr:rowOff>1117600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3</xdr:col>
          <xdr:colOff>514350</xdr:colOff>
          <xdr:row>14</xdr:row>
          <xdr:rowOff>88900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13</xdr:row>
          <xdr:rowOff>0</xdr:rowOff>
        </xdr:from>
        <xdr:to>
          <xdr:col>3</xdr:col>
          <xdr:colOff>1079500</xdr:colOff>
          <xdr:row>14</xdr:row>
          <xdr:rowOff>88900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3</xdr:col>
          <xdr:colOff>514350</xdr:colOff>
          <xdr:row>15</xdr:row>
          <xdr:rowOff>88900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14</xdr:row>
          <xdr:rowOff>0</xdr:rowOff>
        </xdr:from>
        <xdr:to>
          <xdr:col>3</xdr:col>
          <xdr:colOff>1079500</xdr:colOff>
          <xdr:row>15</xdr:row>
          <xdr:rowOff>88900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514350</xdr:colOff>
          <xdr:row>16</xdr:row>
          <xdr:rowOff>31750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4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15</xdr:row>
          <xdr:rowOff>0</xdr:rowOff>
        </xdr:from>
        <xdr:to>
          <xdr:col>3</xdr:col>
          <xdr:colOff>1079500</xdr:colOff>
          <xdr:row>16</xdr:row>
          <xdr:rowOff>31750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4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514350</xdr:colOff>
          <xdr:row>11</xdr:row>
          <xdr:rowOff>88900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4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10</xdr:row>
          <xdr:rowOff>0</xdr:rowOff>
        </xdr:from>
        <xdr:to>
          <xdr:col>4</xdr:col>
          <xdr:colOff>1079500</xdr:colOff>
          <xdr:row>11</xdr:row>
          <xdr:rowOff>88900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4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12700</xdr:rowOff>
        </xdr:from>
        <xdr:to>
          <xdr:col>4</xdr:col>
          <xdr:colOff>514350</xdr:colOff>
          <xdr:row>11</xdr:row>
          <xdr:rowOff>1123950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4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11</xdr:row>
          <xdr:rowOff>12700</xdr:rowOff>
        </xdr:from>
        <xdr:to>
          <xdr:col>4</xdr:col>
          <xdr:colOff>1079500</xdr:colOff>
          <xdr:row>11</xdr:row>
          <xdr:rowOff>1123950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4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3</xdr:col>
          <xdr:colOff>514350</xdr:colOff>
          <xdr:row>17</xdr:row>
          <xdr:rowOff>88900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4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16</xdr:row>
          <xdr:rowOff>0</xdr:rowOff>
        </xdr:from>
        <xdr:to>
          <xdr:col>3</xdr:col>
          <xdr:colOff>1079500</xdr:colOff>
          <xdr:row>17</xdr:row>
          <xdr:rowOff>88900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4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514350</xdr:colOff>
          <xdr:row>21</xdr:row>
          <xdr:rowOff>88900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4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20</xdr:row>
          <xdr:rowOff>0</xdr:rowOff>
        </xdr:from>
        <xdr:to>
          <xdr:col>3</xdr:col>
          <xdr:colOff>1079500</xdr:colOff>
          <xdr:row>21</xdr:row>
          <xdr:rowOff>88900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3</xdr:col>
          <xdr:colOff>514350</xdr:colOff>
          <xdr:row>22</xdr:row>
          <xdr:rowOff>88900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4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21</xdr:row>
          <xdr:rowOff>0</xdr:rowOff>
        </xdr:from>
        <xdr:to>
          <xdr:col>3</xdr:col>
          <xdr:colOff>1079500</xdr:colOff>
          <xdr:row>22</xdr:row>
          <xdr:rowOff>88900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4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3</xdr:col>
          <xdr:colOff>514350</xdr:colOff>
          <xdr:row>23</xdr:row>
          <xdr:rowOff>88900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4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22</xdr:row>
          <xdr:rowOff>0</xdr:rowOff>
        </xdr:from>
        <xdr:to>
          <xdr:col>3</xdr:col>
          <xdr:colOff>1079500</xdr:colOff>
          <xdr:row>23</xdr:row>
          <xdr:rowOff>88900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4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3</xdr:col>
          <xdr:colOff>514350</xdr:colOff>
          <xdr:row>24</xdr:row>
          <xdr:rowOff>88900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4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23</xdr:row>
          <xdr:rowOff>0</xdr:rowOff>
        </xdr:from>
        <xdr:to>
          <xdr:col>3</xdr:col>
          <xdr:colOff>1079500</xdr:colOff>
          <xdr:row>24</xdr:row>
          <xdr:rowOff>88900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4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3</xdr:col>
          <xdr:colOff>514350</xdr:colOff>
          <xdr:row>25</xdr:row>
          <xdr:rowOff>88900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4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24</xdr:row>
          <xdr:rowOff>0</xdr:rowOff>
        </xdr:from>
        <xdr:to>
          <xdr:col>3</xdr:col>
          <xdr:colOff>1079500</xdr:colOff>
          <xdr:row>25</xdr:row>
          <xdr:rowOff>88900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4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3</xdr:col>
          <xdr:colOff>514350</xdr:colOff>
          <xdr:row>26</xdr:row>
          <xdr:rowOff>31750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4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25</xdr:row>
          <xdr:rowOff>0</xdr:rowOff>
        </xdr:from>
        <xdr:to>
          <xdr:col>3</xdr:col>
          <xdr:colOff>1079500</xdr:colOff>
          <xdr:row>26</xdr:row>
          <xdr:rowOff>31750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3</xdr:col>
          <xdr:colOff>514350</xdr:colOff>
          <xdr:row>27</xdr:row>
          <xdr:rowOff>88900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26</xdr:row>
          <xdr:rowOff>0</xdr:rowOff>
        </xdr:from>
        <xdr:to>
          <xdr:col>3</xdr:col>
          <xdr:colOff>1079500</xdr:colOff>
          <xdr:row>27</xdr:row>
          <xdr:rowOff>88900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3</xdr:col>
          <xdr:colOff>514350</xdr:colOff>
          <xdr:row>28</xdr:row>
          <xdr:rowOff>88900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27</xdr:row>
          <xdr:rowOff>0</xdr:rowOff>
        </xdr:from>
        <xdr:to>
          <xdr:col>3</xdr:col>
          <xdr:colOff>1079500</xdr:colOff>
          <xdr:row>28</xdr:row>
          <xdr:rowOff>88900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3</xdr:col>
          <xdr:colOff>514350</xdr:colOff>
          <xdr:row>29</xdr:row>
          <xdr:rowOff>88900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28</xdr:row>
          <xdr:rowOff>0</xdr:rowOff>
        </xdr:from>
        <xdr:to>
          <xdr:col>3</xdr:col>
          <xdr:colOff>1079500</xdr:colOff>
          <xdr:row>29</xdr:row>
          <xdr:rowOff>88900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4</xdr:col>
          <xdr:colOff>514350</xdr:colOff>
          <xdr:row>29</xdr:row>
          <xdr:rowOff>88900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4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28</xdr:row>
          <xdr:rowOff>0</xdr:rowOff>
        </xdr:from>
        <xdr:to>
          <xdr:col>4</xdr:col>
          <xdr:colOff>1079500</xdr:colOff>
          <xdr:row>29</xdr:row>
          <xdr:rowOff>88900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4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4</xdr:col>
          <xdr:colOff>514350</xdr:colOff>
          <xdr:row>28</xdr:row>
          <xdr:rowOff>88900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27</xdr:row>
          <xdr:rowOff>0</xdr:rowOff>
        </xdr:from>
        <xdr:to>
          <xdr:col>4</xdr:col>
          <xdr:colOff>1079500</xdr:colOff>
          <xdr:row>28</xdr:row>
          <xdr:rowOff>88900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4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4</xdr:col>
          <xdr:colOff>514350</xdr:colOff>
          <xdr:row>27</xdr:row>
          <xdr:rowOff>88900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4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26</xdr:row>
          <xdr:rowOff>0</xdr:rowOff>
        </xdr:from>
        <xdr:to>
          <xdr:col>4</xdr:col>
          <xdr:colOff>1079500</xdr:colOff>
          <xdr:row>27</xdr:row>
          <xdr:rowOff>88900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4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4</xdr:col>
          <xdr:colOff>514350</xdr:colOff>
          <xdr:row>26</xdr:row>
          <xdr:rowOff>31750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4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25</xdr:row>
          <xdr:rowOff>0</xdr:rowOff>
        </xdr:from>
        <xdr:to>
          <xdr:col>4</xdr:col>
          <xdr:colOff>1079500</xdr:colOff>
          <xdr:row>26</xdr:row>
          <xdr:rowOff>31750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4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4</xdr:col>
          <xdr:colOff>514350</xdr:colOff>
          <xdr:row>25</xdr:row>
          <xdr:rowOff>88900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4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24</xdr:row>
          <xdr:rowOff>0</xdr:rowOff>
        </xdr:from>
        <xdr:to>
          <xdr:col>4</xdr:col>
          <xdr:colOff>1079500</xdr:colOff>
          <xdr:row>25</xdr:row>
          <xdr:rowOff>88900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4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4</xdr:col>
          <xdr:colOff>514350</xdr:colOff>
          <xdr:row>24</xdr:row>
          <xdr:rowOff>88900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4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23</xdr:row>
          <xdr:rowOff>0</xdr:rowOff>
        </xdr:from>
        <xdr:to>
          <xdr:col>4</xdr:col>
          <xdr:colOff>1079500</xdr:colOff>
          <xdr:row>24</xdr:row>
          <xdr:rowOff>88900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4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4</xdr:col>
          <xdr:colOff>514350</xdr:colOff>
          <xdr:row>23</xdr:row>
          <xdr:rowOff>88900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4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22</xdr:row>
          <xdr:rowOff>0</xdr:rowOff>
        </xdr:from>
        <xdr:to>
          <xdr:col>4</xdr:col>
          <xdr:colOff>1079500</xdr:colOff>
          <xdr:row>23</xdr:row>
          <xdr:rowOff>88900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4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4</xdr:col>
          <xdr:colOff>514350</xdr:colOff>
          <xdr:row>22</xdr:row>
          <xdr:rowOff>88900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4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21</xdr:row>
          <xdr:rowOff>0</xdr:rowOff>
        </xdr:from>
        <xdr:to>
          <xdr:col>4</xdr:col>
          <xdr:colOff>1079500</xdr:colOff>
          <xdr:row>22</xdr:row>
          <xdr:rowOff>88900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4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4</xdr:col>
          <xdr:colOff>514350</xdr:colOff>
          <xdr:row>21</xdr:row>
          <xdr:rowOff>88900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4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20</xdr:row>
          <xdr:rowOff>0</xdr:rowOff>
        </xdr:from>
        <xdr:to>
          <xdr:col>4</xdr:col>
          <xdr:colOff>1079500</xdr:colOff>
          <xdr:row>21</xdr:row>
          <xdr:rowOff>88900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4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514350</xdr:colOff>
          <xdr:row>17</xdr:row>
          <xdr:rowOff>88900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4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16</xdr:row>
          <xdr:rowOff>0</xdr:rowOff>
        </xdr:from>
        <xdr:to>
          <xdr:col>4</xdr:col>
          <xdr:colOff>1079500</xdr:colOff>
          <xdr:row>17</xdr:row>
          <xdr:rowOff>88900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4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4</xdr:col>
          <xdr:colOff>514350</xdr:colOff>
          <xdr:row>16</xdr:row>
          <xdr:rowOff>31750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4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15</xdr:row>
          <xdr:rowOff>0</xdr:rowOff>
        </xdr:from>
        <xdr:to>
          <xdr:col>4</xdr:col>
          <xdr:colOff>1079500</xdr:colOff>
          <xdr:row>16</xdr:row>
          <xdr:rowOff>31750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4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4</xdr:col>
          <xdr:colOff>514350</xdr:colOff>
          <xdr:row>14</xdr:row>
          <xdr:rowOff>88900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4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13</xdr:row>
          <xdr:rowOff>0</xdr:rowOff>
        </xdr:from>
        <xdr:to>
          <xdr:col>4</xdr:col>
          <xdr:colOff>1079500</xdr:colOff>
          <xdr:row>14</xdr:row>
          <xdr:rowOff>88900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4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4</xdr:col>
          <xdr:colOff>514350</xdr:colOff>
          <xdr:row>15</xdr:row>
          <xdr:rowOff>88900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4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14</xdr:row>
          <xdr:rowOff>0</xdr:rowOff>
        </xdr:from>
        <xdr:to>
          <xdr:col>4</xdr:col>
          <xdr:colOff>1079500</xdr:colOff>
          <xdr:row>15</xdr:row>
          <xdr:rowOff>88900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4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514350</xdr:colOff>
          <xdr:row>11</xdr:row>
          <xdr:rowOff>88900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4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10</xdr:row>
          <xdr:rowOff>0</xdr:rowOff>
        </xdr:from>
        <xdr:to>
          <xdr:col>3</xdr:col>
          <xdr:colOff>1079500</xdr:colOff>
          <xdr:row>11</xdr:row>
          <xdr:rowOff>88900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4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4</xdr:col>
          <xdr:colOff>514350</xdr:colOff>
          <xdr:row>42</xdr:row>
          <xdr:rowOff>127000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4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40</xdr:row>
          <xdr:rowOff>0</xdr:rowOff>
        </xdr:from>
        <xdr:to>
          <xdr:col>4</xdr:col>
          <xdr:colOff>1079500</xdr:colOff>
          <xdr:row>42</xdr:row>
          <xdr:rowOff>127000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4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54</xdr:row>
          <xdr:rowOff>165100</xdr:rowOff>
        </xdr:from>
        <xdr:to>
          <xdr:col>4</xdr:col>
          <xdr:colOff>666750</xdr:colOff>
          <xdr:row>54</xdr:row>
          <xdr:rowOff>495300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4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717550</xdr:colOff>
          <xdr:row>54</xdr:row>
          <xdr:rowOff>165100</xdr:rowOff>
        </xdr:from>
        <xdr:to>
          <xdr:col>4</xdr:col>
          <xdr:colOff>1333500</xdr:colOff>
          <xdr:row>54</xdr:row>
          <xdr:rowOff>495300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4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1327150</xdr:colOff>
          <xdr:row>54</xdr:row>
          <xdr:rowOff>165100</xdr:rowOff>
        </xdr:from>
        <xdr:to>
          <xdr:col>4</xdr:col>
          <xdr:colOff>2298700</xdr:colOff>
          <xdr:row>54</xdr:row>
          <xdr:rowOff>495300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4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514350</xdr:colOff>
          <xdr:row>71</xdr:row>
          <xdr:rowOff>603250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4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68</xdr:row>
          <xdr:rowOff>0</xdr:rowOff>
        </xdr:from>
        <xdr:to>
          <xdr:col>4</xdr:col>
          <xdr:colOff>1079500</xdr:colOff>
          <xdr:row>71</xdr:row>
          <xdr:rowOff>603250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4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1060450</xdr:colOff>
          <xdr:row>68</xdr:row>
          <xdr:rowOff>0</xdr:rowOff>
        </xdr:from>
        <xdr:to>
          <xdr:col>5</xdr:col>
          <xdr:colOff>361950</xdr:colOff>
          <xdr:row>71</xdr:row>
          <xdr:rowOff>603250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4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2759096</xdr:colOff>
      <xdr:row>7</xdr:row>
      <xdr:rowOff>313284</xdr:rowOff>
    </xdr:from>
    <xdr:to>
      <xdr:col>2</xdr:col>
      <xdr:colOff>2768261</xdr:colOff>
      <xdr:row>7</xdr:row>
      <xdr:rowOff>313644</xdr:rowOff>
    </xdr:to>
    <xdr:pic>
      <xdr:nvPicPr>
        <xdr:cNvPr id="2" name="Ink 2">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tretch>
          <a:fillRect/>
        </a:stretch>
      </xdr:blipFill>
      <xdr:spPr>
        <a:xfrm>
          <a:off x="2987696" y="1751559"/>
          <a:ext cx="360" cy="36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4</xdr:col>
          <xdr:colOff>488950</xdr:colOff>
          <xdr:row>39</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527050</xdr:colOff>
          <xdr:row>36</xdr:row>
          <xdr:rowOff>0</xdr:rowOff>
        </xdr:from>
        <xdr:to>
          <xdr:col>4</xdr:col>
          <xdr:colOff>1028700</xdr:colOff>
          <xdr:row>39</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1009650</xdr:colOff>
          <xdr:row>36</xdr:row>
          <xdr:rowOff>0</xdr:rowOff>
        </xdr:from>
        <xdr:to>
          <xdr:col>5</xdr:col>
          <xdr:colOff>488950</xdr:colOff>
          <xdr:row>39</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204106</xdr:colOff>
      <xdr:row>1</xdr:row>
      <xdr:rowOff>55789</xdr:rowOff>
    </xdr:from>
    <xdr:to>
      <xdr:col>1</xdr:col>
      <xdr:colOff>1583653</xdr:colOff>
      <xdr:row>4</xdr:row>
      <xdr:rowOff>73478</xdr:rowOff>
    </xdr:to>
    <xdr:pic>
      <xdr:nvPicPr>
        <xdr:cNvPr id="2" name="logo-image" descr="Hom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131" y="255814"/>
          <a:ext cx="1379547" cy="1017814"/>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ccfwl@mp.gov.in" TargetMode="External"/><Relationship Id="rId7" Type="http://schemas.openxmlformats.org/officeDocument/2006/relationships/drawing" Target="../drawings/drawing1.xml"/><Relationship Id="rId2" Type="http://schemas.openxmlformats.org/officeDocument/2006/relationships/hyperlink" Target="mailto:soujanya.shrivastava@rbs.co.uk" TargetMode="External"/><Relationship Id="rId1" Type="http://schemas.openxmlformats.org/officeDocument/2006/relationships/hyperlink" Target="mailto:n.sunil.kumar@rbs.com" TargetMode="External"/><Relationship Id="rId6" Type="http://schemas.openxmlformats.org/officeDocument/2006/relationships/printerSettings" Target="../printerSettings/printerSettings1.bin"/><Relationship Id="rId5" Type="http://schemas.openxmlformats.org/officeDocument/2006/relationships/hyperlink" Target="http://www.conservingcentralindia.org/" TargetMode="External"/><Relationship Id="rId4" Type="http://schemas.openxmlformats.org/officeDocument/2006/relationships/hyperlink" Target="mailto:fspd@nabard.org"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salil.k@nabard.org" TargetMode="External"/><Relationship Id="rId1" Type="http://schemas.openxmlformats.org/officeDocument/2006/relationships/hyperlink" Target="mailto:soujanya.shrivastava@rbs.co.uk"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77"/>
  <sheetViews>
    <sheetView showGridLines="0" tabSelected="1" topLeftCell="A12" zoomScale="110" zoomScaleNormal="110" workbookViewId="0">
      <selection activeCell="D45" sqref="D45"/>
    </sheetView>
  </sheetViews>
  <sheetFormatPr defaultColWidth="102.26953125" defaultRowHeight="14" x14ac:dyDescent="0.3"/>
  <cols>
    <col min="1" max="1" width="2.453125" style="1" customWidth="1"/>
    <col min="2" max="2" width="10.81640625" style="126" customWidth="1"/>
    <col min="3" max="3" width="14.81640625" style="126" customWidth="1"/>
    <col min="4" max="4" width="87.1796875" style="1" customWidth="1"/>
    <col min="5" max="5" width="3.7265625" style="1" customWidth="1"/>
    <col min="6" max="6" width="9.1796875" style="1" customWidth="1"/>
    <col min="7" max="7" width="12.269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7265625" style="1" customWidth="1"/>
    <col min="253" max="254" width="9.1796875" style="1" customWidth="1"/>
    <col min="255" max="255" width="17.26953125" style="1" customWidth="1"/>
    <col min="256" max="16384" width="102.26953125" style="1"/>
  </cols>
  <sheetData>
    <row r="1" spans="2:16" ht="14.5" thickBot="1" x14ac:dyDescent="0.35"/>
    <row r="2" spans="2:16" ht="14.5" thickBot="1" x14ac:dyDescent="0.35">
      <c r="B2" s="127"/>
      <c r="C2" s="128"/>
      <c r="D2" s="77"/>
      <c r="E2" s="78"/>
    </row>
    <row r="3" spans="2:16" ht="18" thickBot="1" x14ac:dyDescent="0.4">
      <c r="B3" s="129"/>
      <c r="C3" s="130"/>
      <c r="D3" s="89" t="s">
        <v>242</v>
      </c>
      <c r="E3" s="80"/>
    </row>
    <row r="4" spans="2:16" ht="14.5" thickBot="1" x14ac:dyDescent="0.35">
      <c r="B4" s="129"/>
      <c r="C4" s="130"/>
      <c r="D4" s="79"/>
      <c r="E4" s="80"/>
    </row>
    <row r="5" spans="2:16" ht="14.5" thickBot="1" x14ac:dyDescent="0.35">
      <c r="B5" s="129"/>
      <c r="C5" s="133" t="s">
        <v>280</v>
      </c>
      <c r="D5" s="209" t="s">
        <v>738</v>
      </c>
      <c r="E5" s="80"/>
    </row>
    <row r="6" spans="2:16" s="3" customFormat="1" ht="14.5" thickBot="1" x14ac:dyDescent="0.35">
      <c r="B6" s="131"/>
      <c r="C6" s="87"/>
      <c r="D6" s="48"/>
      <c r="E6" s="46"/>
      <c r="G6" s="2"/>
      <c r="H6" s="2"/>
      <c r="I6" s="2"/>
      <c r="J6" s="2"/>
      <c r="K6" s="2"/>
      <c r="L6" s="2"/>
      <c r="M6" s="2"/>
      <c r="N6" s="2"/>
      <c r="O6" s="2"/>
      <c r="P6" s="2"/>
    </row>
    <row r="7" spans="2:16" s="3" customFormat="1" ht="30.75" customHeight="1" thickBot="1" x14ac:dyDescent="0.35">
      <c r="B7" s="131"/>
      <c r="C7" s="81" t="s">
        <v>214</v>
      </c>
      <c r="D7" s="14" t="s">
        <v>712</v>
      </c>
      <c r="E7" s="46"/>
      <c r="G7" s="2"/>
      <c r="H7" s="2"/>
      <c r="I7" s="2"/>
      <c r="J7" s="2"/>
      <c r="K7" s="2"/>
      <c r="L7" s="2"/>
      <c r="M7" s="2"/>
      <c r="N7" s="2"/>
      <c r="O7" s="2"/>
      <c r="P7" s="2"/>
    </row>
    <row r="8" spans="2:16" s="3" customFormat="1" hidden="1" x14ac:dyDescent="0.3">
      <c r="B8" s="129"/>
      <c r="C8" s="130"/>
      <c r="D8" s="79"/>
      <c r="E8" s="46"/>
      <c r="G8" s="2"/>
      <c r="H8" s="2"/>
      <c r="I8" s="2"/>
      <c r="J8" s="2"/>
      <c r="K8" s="2"/>
      <c r="L8" s="2"/>
      <c r="M8" s="2"/>
      <c r="N8" s="2"/>
      <c r="O8" s="2"/>
      <c r="P8" s="2"/>
    </row>
    <row r="9" spans="2:16" s="3" customFormat="1" hidden="1" x14ac:dyDescent="0.3">
      <c r="B9" s="129"/>
      <c r="C9" s="130"/>
      <c r="D9" s="79"/>
      <c r="E9" s="46"/>
      <c r="G9" s="2"/>
      <c r="H9" s="2"/>
      <c r="I9" s="2"/>
      <c r="J9" s="2"/>
      <c r="K9" s="2"/>
      <c r="L9" s="2"/>
      <c r="M9" s="2"/>
      <c r="N9" s="2"/>
      <c r="O9" s="2"/>
      <c r="P9" s="2"/>
    </row>
    <row r="10" spans="2:16" s="3" customFormat="1" hidden="1" x14ac:dyDescent="0.3">
      <c r="B10" s="129"/>
      <c r="C10" s="130"/>
      <c r="D10" s="79"/>
      <c r="E10" s="46"/>
      <c r="G10" s="2"/>
      <c r="H10" s="2"/>
      <c r="I10" s="2"/>
      <c r="J10" s="2"/>
      <c r="K10" s="2"/>
      <c r="L10" s="2"/>
      <c r="M10" s="2"/>
      <c r="N10" s="2"/>
      <c r="O10" s="2"/>
      <c r="P10" s="2"/>
    </row>
    <row r="11" spans="2:16" s="3" customFormat="1" hidden="1" x14ac:dyDescent="0.3">
      <c r="B11" s="129"/>
      <c r="C11" s="130"/>
      <c r="D11" s="79"/>
      <c r="E11" s="46"/>
      <c r="G11" s="2"/>
      <c r="H11" s="2"/>
      <c r="I11" s="2"/>
      <c r="J11" s="2"/>
      <c r="K11" s="2"/>
      <c r="L11" s="2"/>
      <c r="M11" s="2"/>
      <c r="N11" s="2"/>
      <c r="O11" s="2"/>
      <c r="P11" s="2"/>
    </row>
    <row r="12" spans="2:16" s="3" customFormat="1" ht="14.5" thickBot="1" x14ac:dyDescent="0.35">
      <c r="B12" s="131"/>
      <c r="C12" s="87"/>
      <c r="D12" s="48"/>
      <c r="E12" s="46"/>
      <c r="G12" s="2"/>
      <c r="H12" s="2"/>
      <c r="I12" s="2"/>
      <c r="J12" s="2"/>
      <c r="K12" s="2"/>
      <c r="L12" s="2"/>
      <c r="M12" s="2"/>
      <c r="N12" s="2"/>
      <c r="O12" s="2"/>
      <c r="P12" s="2"/>
    </row>
    <row r="13" spans="2:16" s="3" customFormat="1" ht="149.25" customHeight="1" thickBot="1" x14ac:dyDescent="0.35">
      <c r="B13" s="131"/>
      <c r="C13" s="82" t="s">
        <v>0</v>
      </c>
      <c r="D13" s="14" t="s">
        <v>713</v>
      </c>
      <c r="E13" s="46"/>
      <c r="G13" s="2"/>
      <c r="H13" s="2"/>
      <c r="I13" s="2"/>
      <c r="J13" s="2"/>
      <c r="K13" s="2"/>
      <c r="L13" s="2"/>
      <c r="M13" s="2"/>
      <c r="N13" s="2"/>
      <c r="O13" s="2"/>
      <c r="P13" s="2"/>
    </row>
    <row r="14" spans="2:16" s="3" customFormat="1" ht="14.5" thickBot="1" x14ac:dyDescent="0.35">
      <c r="B14" s="131"/>
      <c r="C14" s="87"/>
      <c r="D14" s="48"/>
      <c r="E14" s="46"/>
      <c r="G14" s="2"/>
      <c r="H14" s="2" t="s">
        <v>1</v>
      </c>
      <c r="I14" s="2" t="s">
        <v>2</v>
      </c>
      <c r="J14" s="2"/>
      <c r="K14" s="2" t="s">
        <v>3</v>
      </c>
      <c r="L14" s="2" t="s">
        <v>4</v>
      </c>
      <c r="M14" s="2" t="s">
        <v>5</v>
      </c>
      <c r="N14" s="2" t="s">
        <v>6</v>
      </c>
      <c r="O14" s="2" t="s">
        <v>7</v>
      </c>
      <c r="P14" s="2" t="s">
        <v>8</v>
      </c>
    </row>
    <row r="15" spans="2:16" s="3" customFormat="1" x14ac:dyDescent="0.3">
      <c r="B15" s="131"/>
      <c r="C15" s="83" t="s">
        <v>204</v>
      </c>
      <c r="D15" s="286" t="s">
        <v>698</v>
      </c>
      <c r="E15" s="46"/>
      <c r="G15" s="2"/>
      <c r="H15" s="4" t="s">
        <v>9</v>
      </c>
      <c r="I15" s="2" t="s">
        <v>10</v>
      </c>
      <c r="J15" s="2" t="s">
        <v>11</v>
      </c>
      <c r="K15" s="2" t="s">
        <v>12</v>
      </c>
      <c r="L15" s="2">
        <v>1</v>
      </c>
      <c r="M15" s="2">
        <v>1</v>
      </c>
      <c r="N15" s="2" t="s">
        <v>13</v>
      </c>
      <c r="O15" s="2" t="s">
        <v>14</v>
      </c>
      <c r="P15" s="2" t="s">
        <v>15</v>
      </c>
    </row>
    <row r="16" spans="2:16" s="3" customFormat="1" ht="29.25" customHeight="1" x14ac:dyDescent="0.3">
      <c r="B16" s="515" t="s">
        <v>267</v>
      </c>
      <c r="C16" s="516"/>
      <c r="D16" s="15" t="s">
        <v>670</v>
      </c>
      <c r="E16" s="46"/>
      <c r="G16" s="2"/>
      <c r="H16" s="4" t="s">
        <v>16</v>
      </c>
      <c r="I16" s="2" t="s">
        <v>17</v>
      </c>
      <c r="J16" s="2" t="s">
        <v>18</v>
      </c>
      <c r="K16" s="2" t="s">
        <v>19</v>
      </c>
      <c r="L16" s="2">
        <v>2</v>
      </c>
      <c r="M16" s="2">
        <v>2</v>
      </c>
      <c r="N16" s="2" t="s">
        <v>20</v>
      </c>
      <c r="O16" s="2" t="s">
        <v>21</v>
      </c>
      <c r="P16" s="2" t="s">
        <v>22</v>
      </c>
    </row>
    <row r="17" spans="2:16" s="3" customFormat="1" x14ac:dyDescent="0.3">
      <c r="B17" s="131"/>
      <c r="C17" s="83" t="s">
        <v>210</v>
      </c>
      <c r="D17" s="15" t="s">
        <v>692</v>
      </c>
      <c r="E17" s="46"/>
      <c r="G17" s="2"/>
      <c r="H17" s="4" t="s">
        <v>23</v>
      </c>
      <c r="I17" s="2" t="s">
        <v>24</v>
      </c>
      <c r="J17" s="2"/>
      <c r="K17" s="2" t="s">
        <v>25</v>
      </c>
      <c r="L17" s="2">
        <v>3</v>
      </c>
      <c r="M17" s="2">
        <v>3</v>
      </c>
      <c r="N17" s="2" t="s">
        <v>26</v>
      </c>
      <c r="O17" s="2" t="s">
        <v>27</v>
      </c>
      <c r="P17" s="2" t="s">
        <v>28</v>
      </c>
    </row>
    <row r="18" spans="2:16" s="3" customFormat="1" ht="14.5" thickBot="1" x14ac:dyDescent="0.35">
      <c r="B18" s="132"/>
      <c r="C18" s="82" t="s">
        <v>205</v>
      </c>
      <c r="D18" s="124" t="s">
        <v>88</v>
      </c>
      <c r="E18" s="46"/>
      <c r="G18" s="2"/>
      <c r="H18" s="4" t="s">
        <v>29</v>
      </c>
      <c r="I18" s="2"/>
      <c r="J18" s="2"/>
      <c r="K18" s="2" t="s">
        <v>30</v>
      </c>
      <c r="L18" s="2">
        <v>5</v>
      </c>
      <c r="M18" s="2">
        <v>5</v>
      </c>
      <c r="N18" s="2" t="s">
        <v>31</v>
      </c>
      <c r="O18" s="2" t="s">
        <v>32</v>
      </c>
      <c r="P18" s="2" t="s">
        <v>33</v>
      </c>
    </row>
    <row r="19" spans="2:16" s="3" customFormat="1" ht="56.5" thickBot="1" x14ac:dyDescent="0.35">
      <c r="B19" s="518" t="s">
        <v>206</v>
      </c>
      <c r="C19" s="519"/>
      <c r="D19" s="203" t="s">
        <v>714</v>
      </c>
      <c r="E19" s="46"/>
      <c r="G19" s="2"/>
      <c r="H19" s="4" t="s">
        <v>34</v>
      </c>
      <c r="I19" s="2"/>
      <c r="J19" s="2"/>
      <c r="K19" s="2" t="s">
        <v>35</v>
      </c>
      <c r="L19" s="2"/>
      <c r="M19" s="2"/>
      <c r="N19" s="2"/>
      <c r="O19" s="2" t="s">
        <v>36</v>
      </c>
      <c r="P19" s="2" t="s">
        <v>37</v>
      </c>
    </row>
    <row r="20" spans="2:16" s="3" customFormat="1" x14ac:dyDescent="0.3">
      <c r="B20" s="131"/>
      <c r="C20" s="82"/>
      <c r="D20" s="48"/>
      <c r="E20" s="80"/>
      <c r="F20" s="4"/>
      <c r="G20" s="2"/>
      <c r="H20" s="2"/>
      <c r="J20" s="2"/>
      <c r="K20" s="2"/>
      <c r="L20" s="2"/>
      <c r="M20" s="2" t="s">
        <v>38</v>
      </c>
      <c r="N20" s="2" t="s">
        <v>39</v>
      </c>
    </row>
    <row r="21" spans="2:16" s="3" customFormat="1" ht="14.5" thickBot="1" x14ac:dyDescent="0.35">
      <c r="B21" s="131"/>
      <c r="C21" s="133" t="s">
        <v>209</v>
      </c>
      <c r="D21" s="48"/>
      <c r="E21" s="80"/>
      <c r="F21" s="4"/>
      <c r="G21" s="2"/>
      <c r="H21" s="2"/>
      <c r="J21" s="2"/>
      <c r="K21" s="2"/>
      <c r="L21" s="2"/>
      <c r="M21" s="2" t="s">
        <v>40</v>
      </c>
      <c r="N21" s="2" t="s">
        <v>41</v>
      </c>
    </row>
    <row r="22" spans="2:16" s="3" customFormat="1" ht="182.5" thickBot="1" x14ac:dyDescent="0.35">
      <c r="B22" s="131"/>
      <c r="C22" s="134" t="s">
        <v>212</v>
      </c>
      <c r="D22" s="226" t="s">
        <v>716</v>
      </c>
      <c r="E22" s="46"/>
      <c r="G22" s="2"/>
      <c r="H22" s="4" t="s">
        <v>42</v>
      </c>
      <c r="I22" s="2"/>
      <c r="J22" s="2"/>
      <c r="L22" s="2"/>
      <c r="M22" s="2"/>
      <c r="N22" s="2"/>
      <c r="O22" s="2" t="s">
        <v>43</v>
      </c>
      <c r="P22" s="2" t="s">
        <v>44</v>
      </c>
    </row>
    <row r="23" spans="2:16" s="3" customFormat="1" x14ac:dyDescent="0.3">
      <c r="B23" s="515" t="s">
        <v>211</v>
      </c>
      <c r="C23" s="516"/>
      <c r="D23" s="513" t="s">
        <v>671</v>
      </c>
      <c r="E23" s="46"/>
      <c r="G23" s="2"/>
      <c r="H23" s="4"/>
      <c r="I23" s="2"/>
      <c r="J23" s="2"/>
      <c r="L23" s="2"/>
      <c r="M23" s="2"/>
      <c r="N23" s="2"/>
      <c r="O23" s="2"/>
      <c r="P23" s="2"/>
    </row>
    <row r="24" spans="2:16" s="3" customFormat="1" ht="4.5" customHeight="1" thickBot="1" x14ac:dyDescent="0.35">
      <c r="B24" s="515"/>
      <c r="C24" s="516"/>
      <c r="D24" s="514"/>
      <c r="E24" s="46"/>
      <c r="G24" s="2"/>
      <c r="H24" s="4"/>
      <c r="I24" s="2"/>
      <c r="J24" s="2"/>
      <c r="L24" s="2"/>
      <c r="M24" s="2"/>
      <c r="N24" s="2"/>
      <c r="O24" s="2"/>
      <c r="P24" s="2"/>
    </row>
    <row r="25" spans="2:16" s="3" customFormat="1" ht="27.75" customHeight="1" x14ac:dyDescent="0.3">
      <c r="B25" s="515" t="s">
        <v>273</v>
      </c>
      <c r="C25" s="516"/>
      <c r="D25" s="513" t="s">
        <v>711</v>
      </c>
      <c r="E25" s="46"/>
      <c r="F25" s="2"/>
      <c r="G25" s="4"/>
      <c r="H25" s="2"/>
      <c r="I25" s="2"/>
      <c r="K25" s="2"/>
      <c r="L25" s="2"/>
      <c r="M25" s="2"/>
      <c r="N25" s="2" t="s">
        <v>45</v>
      </c>
      <c r="O25" s="2" t="s">
        <v>46</v>
      </c>
    </row>
    <row r="26" spans="2:16" s="3" customFormat="1" ht="13.5" customHeight="1" x14ac:dyDescent="0.3">
      <c r="B26" s="515" t="s">
        <v>213</v>
      </c>
      <c r="C26" s="516"/>
      <c r="D26" s="514" t="s">
        <v>672</v>
      </c>
      <c r="E26" s="46"/>
      <c r="F26" s="2"/>
      <c r="G26" s="4"/>
      <c r="H26" s="2"/>
      <c r="I26" s="2"/>
      <c r="K26" s="2"/>
      <c r="L26" s="2"/>
      <c r="M26" s="2"/>
      <c r="N26" s="2" t="s">
        <v>47</v>
      </c>
      <c r="O26" s="2" t="s">
        <v>48</v>
      </c>
    </row>
    <row r="27" spans="2:16" s="3" customFormat="1" ht="28.5" customHeight="1" x14ac:dyDescent="0.3">
      <c r="B27" s="515" t="s">
        <v>272</v>
      </c>
      <c r="C27" s="516"/>
      <c r="D27" s="207" t="s">
        <v>673</v>
      </c>
      <c r="E27" s="84"/>
      <c r="F27" s="2"/>
      <c r="G27" s="4"/>
      <c r="H27" s="2"/>
      <c r="I27" s="2"/>
      <c r="J27" s="2"/>
      <c r="K27" s="2"/>
      <c r="L27" s="2"/>
      <c r="M27" s="2"/>
      <c r="N27" s="2"/>
      <c r="O27" s="2"/>
    </row>
    <row r="28" spans="2:16" s="3" customFormat="1" ht="14.5" thickBot="1" x14ac:dyDescent="0.35">
      <c r="B28" s="131"/>
      <c r="C28" s="83" t="s">
        <v>276</v>
      </c>
      <c r="D28" s="208" t="s">
        <v>674</v>
      </c>
      <c r="E28" s="46"/>
      <c r="F28" s="2"/>
      <c r="G28" s="4"/>
      <c r="H28" s="2"/>
      <c r="I28" s="2"/>
      <c r="J28" s="2"/>
      <c r="K28" s="2"/>
      <c r="L28" s="2"/>
      <c r="M28" s="2"/>
      <c r="N28" s="2"/>
      <c r="O28" s="2"/>
    </row>
    <row r="29" spans="2:16" s="3" customFormat="1" x14ac:dyDescent="0.3">
      <c r="B29" s="131"/>
      <c r="C29" s="87"/>
      <c r="D29" s="85"/>
      <c r="E29" s="46"/>
      <c r="F29" s="2"/>
      <c r="G29" s="4"/>
      <c r="H29" s="2"/>
      <c r="I29" s="2"/>
      <c r="J29" s="2"/>
      <c r="K29" s="2"/>
      <c r="L29" s="2"/>
      <c r="M29" s="2"/>
      <c r="N29" s="2"/>
      <c r="O29" s="2"/>
    </row>
    <row r="30" spans="2:16" s="3" customFormat="1" ht="14.5" thickBot="1" x14ac:dyDescent="0.35">
      <c r="B30" s="131"/>
      <c r="C30" s="87"/>
      <c r="D30" s="86" t="s">
        <v>49</v>
      </c>
      <c r="E30" s="46"/>
      <c r="G30" s="2"/>
      <c r="H30" s="4" t="s">
        <v>50</v>
      </c>
      <c r="I30" s="2"/>
      <c r="J30" s="2"/>
      <c r="K30" s="2"/>
      <c r="L30" s="2"/>
      <c r="M30" s="2"/>
      <c r="N30" s="2"/>
      <c r="O30" s="2"/>
      <c r="P30" s="2"/>
    </row>
    <row r="31" spans="2:16" s="3" customFormat="1" ht="80.150000000000006" customHeight="1" thickBot="1" x14ac:dyDescent="0.35">
      <c r="B31" s="131"/>
      <c r="C31" s="87"/>
      <c r="D31" s="204" t="s">
        <v>739</v>
      </c>
      <c r="E31" s="46"/>
      <c r="F31" s="5"/>
      <c r="G31" s="2"/>
      <c r="H31" s="4" t="s">
        <v>51</v>
      </c>
      <c r="I31" s="2"/>
      <c r="J31" s="2"/>
      <c r="K31" s="2"/>
      <c r="L31" s="2"/>
      <c r="M31" s="2"/>
      <c r="N31" s="2"/>
      <c r="O31" s="2"/>
      <c r="P31" s="2"/>
    </row>
    <row r="32" spans="2:16" s="3" customFormat="1" ht="32.25" customHeight="1" thickBot="1" x14ac:dyDescent="0.35">
      <c r="B32" s="515" t="s">
        <v>52</v>
      </c>
      <c r="C32" s="517"/>
      <c r="D32" s="48"/>
      <c r="E32" s="46"/>
      <c r="G32" s="2"/>
      <c r="H32" s="4" t="s">
        <v>53</v>
      </c>
      <c r="I32" s="2"/>
      <c r="J32" s="2"/>
      <c r="K32" s="2"/>
      <c r="L32" s="2"/>
      <c r="M32" s="2"/>
      <c r="N32" s="2"/>
      <c r="O32" s="2"/>
      <c r="P32" s="2"/>
    </row>
    <row r="33" spans="1:16" s="3" customFormat="1" ht="17.25" customHeight="1" thickBot="1" x14ac:dyDescent="0.35">
      <c r="B33" s="131"/>
      <c r="C33" s="87"/>
      <c r="D33" s="242" t="s">
        <v>734</v>
      </c>
      <c r="E33" s="46"/>
      <c r="G33" s="2"/>
      <c r="H33" s="4" t="s">
        <v>54</v>
      </c>
      <c r="I33" s="2"/>
      <c r="J33" s="2"/>
      <c r="K33" s="2"/>
      <c r="L33" s="2"/>
      <c r="M33" s="2"/>
      <c r="N33" s="2"/>
      <c r="O33" s="2"/>
      <c r="P33" s="2"/>
    </row>
    <row r="34" spans="1:16" s="3" customFormat="1" x14ac:dyDescent="0.3">
      <c r="B34" s="131"/>
      <c r="C34" s="87"/>
      <c r="D34" s="48" t="s">
        <v>735</v>
      </c>
      <c r="E34" s="46"/>
      <c r="F34" s="5"/>
      <c r="G34" s="2"/>
      <c r="H34" s="4" t="s">
        <v>55</v>
      </c>
      <c r="I34" s="2"/>
      <c r="J34" s="2"/>
      <c r="K34" s="2"/>
      <c r="L34" s="2"/>
      <c r="M34" s="2"/>
      <c r="N34" s="2"/>
      <c r="O34" s="2"/>
      <c r="P34" s="2"/>
    </row>
    <row r="35" spans="1:16" s="3" customFormat="1" x14ac:dyDescent="0.3">
      <c r="B35" s="131"/>
      <c r="C35" s="135" t="s">
        <v>56</v>
      </c>
      <c r="D35" s="48"/>
      <c r="E35" s="46"/>
      <c r="G35" s="2"/>
      <c r="H35" s="4" t="s">
        <v>57</v>
      </c>
      <c r="I35" s="2"/>
      <c r="J35" s="2"/>
      <c r="K35" s="2"/>
      <c r="L35" s="2"/>
      <c r="M35" s="2"/>
      <c r="N35" s="2"/>
      <c r="O35" s="2"/>
      <c r="P35" s="2"/>
    </row>
    <row r="36" spans="1:16" s="3" customFormat="1" ht="31.5" customHeight="1" thickBot="1" x14ac:dyDescent="0.35">
      <c r="B36" s="515" t="s">
        <v>58</v>
      </c>
      <c r="C36" s="517"/>
      <c r="D36" s="48"/>
      <c r="E36" s="46"/>
      <c r="G36" s="2"/>
      <c r="H36" s="4" t="s">
        <v>59</v>
      </c>
      <c r="I36" s="2"/>
      <c r="J36" s="2"/>
      <c r="K36" s="2"/>
      <c r="L36" s="2"/>
      <c r="M36" s="2"/>
      <c r="N36" s="2"/>
      <c r="O36" s="2"/>
      <c r="P36" s="2"/>
    </row>
    <row r="37" spans="1:16" s="3" customFormat="1" x14ac:dyDescent="0.3">
      <c r="B37" s="131"/>
      <c r="C37" s="87" t="s">
        <v>60</v>
      </c>
      <c r="D37" s="17"/>
      <c r="E37" s="46"/>
      <c r="G37" s="2"/>
      <c r="H37" s="4" t="s">
        <v>61</v>
      </c>
      <c r="I37" s="2"/>
      <c r="J37" s="2"/>
      <c r="K37" s="2"/>
      <c r="L37" s="2"/>
      <c r="M37" s="2"/>
      <c r="N37" s="2"/>
      <c r="O37" s="2"/>
      <c r="P37" s="2"/>
    </row>
    <row r="38" spans="1:16" s="3" customFormat="1" x14ac:dyDescent="0.3">
      <c r="B38" s="131"/>
      <c r="C38" s="87" t="s">
        <v>62</v>
      </c>
      <c r="D38" s="16"/>
      <c r="E38" s="46"/>
      <c r="G38" s="2"/>
      <c r="H38" s="4" t="s">
        <v>63</v>
      </c>
      <c r="I38" s="2"/>
      <c r="J38" s="2"/>
      <c r="K38" s="2"/>
      <c r="L38" s="2"/>
      <c r="M38" s="2"/>
      <c r="N38" s="2"/>
      <c r="O38" s="2"/>
      <c r="P38" s="2"/>
    </row>
    <row r="39" spans="1:16" s="3" customFormat="1" ht="14.5" thickBot="1" x14ac:dyDescent="0.35">
      <c r="B39" s="131"/>
      <c r="C39" s="87" t="s">
        <v>64</v>
      </c>
      <c r="D39" s="18"/>
      <c r="E39" s="46"/>
      <c r="G39" s="2"/>
      <c r="H39" s="4" t="s">
        <v>65</v>
      </c>
      <c r="I39" s="2"/>
      <c r="J39" s="2"/>
      <c r="K39" s="2"/>
      <c r="L39" s="2"/>
      <c r="M39" s="2"/>
      <c r="N39" s="2"/>
      <c r="O39" s="2"/>
      <c r="P39" s="2"/>
    </row>
    <row r="40" spans="1:16" s="3" customFormat="1" ht="15" customHeight="1" thickBot="1" x14ac:dyDescent="0.35">
      <c r="B40" s="131"/>
      <c r="C40" s="83" t="s">
        <v>208</v>
      </c>
      <c r="D40" s="48"/>
      <c r="E40" s="46"/>
      <c r="G40" s="2"/>
      <c r="H40" s="4" t="s">
        <v>66</v>
      </c>
      <c r="I40" s="2"/>
      <c r="J40" s="2"/>
      <c r="K40" s="2"/>
      <c r="L40" s="2"/>
      <c r="M40" s="2"/>
      <c r="N40" s="2"/>
      <c r="O40" s="2"/>
      <c r="P40" s="2"/>
    </row>
    <row r="41" spans="1:16" s="3" customFormat="1" ht="14.5" x14ac:dyDescent="0.35">
      <c r="B41" s="131"/>
      <c r="C41" s="87" t="s">
        <v>60</v>
      </c>
      <c r="D41" s="227"/>
      <c r="E41" s="46"/>
      <c r="G41" s="2"/>
      <c r="H41" s="4" t="s">
        <v>67</v>
      </c>
      <c r="I41" s="2"/>
      <c r="J41" s="2"/>
      <c r="K41" s="2"/>
      <c r="L41" s="2"/>
      <c r="M41" s="2"/>
      <c r="N41" s="2"/>
      <c r="O41" s="2"/>
      <c r="P41" s="2"/>
    </row>
    <row r="42" spans="1:16" s="3" customFormat="1" ht="14.5" x14ac:dyDescent="0.35">
      <c r="B42" s="131"/>
      <c r="C42" s="87" t="s">
        <v>62</v>
      </c>
      <c r="D42" s="228"/>
      <c r="E42" s="46"/>
      <c r="G42" s="2"/>
      <c r="H42" s="4" t="s">
        <v>68</v>
      </c>
      <c r="I42" s="2"/>
      <c r="J42" s="2"/>
      <c r="K42" s="2"/>
      <c r="L42" s="2"/>
      <c r="M42" s="2"/>
      <c r="N42" s="2"/>
      <c r="O42" s="2"/>
      <c r="P42" s="2"/>
    </row>
    <row r="43" spans="1:16" s="3" customFormat="1" ht="15" thickBot="1" x14ac:dyDescent="0.4">
      <c r="B43" s="131"/>
      <c r="C43" s="87" t="s">
        <v>64</v>
      </c>
      <c r="D43" s="229"/>
      <c r="E43" s="46"/>
      <c r="G43" s="2"/>
      <c r="H43" s="4" t="s">
        <v>69</v>
      </c>
      <c r="I43" s="2"/>
      <c r="J43" s="2"/>
      <c r="K43" s="2"/>
      <c r="L43" s="2"/>
      <c r="M43" s="2"/>
      <c r="N43" s="2"/>
      <c r="O43" s="2"/>
      <c r="P43" s="2"/>
    </row>
    <row r="44" spans="1:16" s="3" customFormat="1" ht="14.5" thickBot="1" x14ac:dyDescent="0.35">
      <c r="B44" s="131"/>
      <c r="C44" s="83" t="s">
        <v>274</v>
      </c>
      <c r="D44" s="48"/>
      <c r="E44" s="46"/>
      <c r="G44" s="2"/>
      <c r="H44" s="4" t="s">
        <v>70</v>
      </c>
      <c r="I44" s="2"/>
      <c r="J44" s="2"/>
      <c r="K44" s="2"/>
      <c r="L44" s="2"/>
      <c r="M44" s="2"/>
      <c r="N44" s="2"/>
      <c r="O44" s="2"/>
      <c r="P44" s="2"/>
    </row>
    <row r="45" spans="1:16" s="3" customFormat="1" x14ac:dyDescent="0.3">
      <c r="B45" s="131"/>
      <c r="C45" s="87" t="s">
        <v>60</v>
      </c>
      <c r="D45" s="287" t="s">
        <v>999</v>
      </c>
      <c r="E45" s="46"/>
      <c r="G45" s="2"/>
      <c r="H45" s="4" t="s">
        <v>71</v>
      </c>
      <c r="I45" s="2"/>
      <c r="J45" s="2"/>
      <c r="K45" s="2"/>
      <c r="L45" s="2"/>
      <c r="M45" s="2"/>
      <c r="N45" s="2"/>
      <c r="O45" s="2"/>
      <c r="P45" s="2"/>
    </row>
    <row r="46" spans="1:16" s="3" customFormat="1" ht="14.5" x14ac:dyDescent="0.35">
      <c r="B46" s="131"/>
      <c r="C46" s="87" t="s">
        <v>62</v>
      </c>
      <c r="D46" s="228" t="s">
        <v>705</v>
      </c>
      <c r="E46" s="46"/>
      <c r="G46" s="2"/>
      <c r="H46" s="4" t="s">
        <v>72</v>
      </c>
      <c r="I46" s="2"/>
      <c r="J46" s="2"/>
      <c r="K46" s="2"/>
      <c r="L46" s="2"/>
      <c r="M46" s="2"/>
      <c r="N46" s="2"/>
      <c r="O46" s="2"/>
      <c r="P46" s="2"/>
    </row>
    <row r="47" spans="1:16" ht="15" thickBot="1" x14ac:dyDescent="0.4">
      <c r="A47" s="3"/>
      <c r="B47" s="131"/>
      <c r="C47" s="87" t="s">
        <v>64</v>
      </c>
      <c r="D47" s="229"/>
      <c r="E47" s="46"/>
      <c r="H47" s="4" t="s">
        <v>73</v>
      </c>
    </row>
    <row r="48" spans="1:16" ht="14.5" thickBot="1" x14ac:dyDescent="0.35">
      <c r="B48" s="131"/>
      <c r="C48" s="83" t="s">
        <v>207</v>
      </c>
      <c r="D48" s="48"/>
      <c r="E48" s="46"/>
      <c r="H48" s="4" t="s">
        <v>74</v>
      </c>
    </row>
    <row r="49" spans="2:8" x14ac:dyDescent="0.3">
      <c r="B49" s="131"/>
      <c r="C49" s="87" t="s">
        <v>60</v>
      </c>
      <c r="D49" s="17" t="s">
        <v>675</v>
      </c>
      <c r="E49" s="46"/>
      <c r="H49" s="4" t="s">
        <v>75</v>
      </c>
    </row>
    <row r="50" spans="2:8" ht="14.5" x14ac:dyDescent="0.35">
      <c r="B50" s="131"/>
      <c r="C50" s="87" t="s">
        <v>62</v>
      </c>
      <c r="D50" s="205" t="s">
        <v>676</v>
      </c>
      <c r="E50" s="46"/>
      <c r="H50" s="4" t="s">
        <v>76</v>
      </c>
    </row>
    <row r="51" spans="2:8" ht="14.5" thickBot="1" x14ac:dyDescent="0.35">
      <c r="B51" s="131"/>
      <c r="C51" s="87" t="s">
        <v>64</v>
      </c>
      <c r="D51" s="18" t="s">
        <v>737</v>
      </c>
      <c r="E51" s="46"/>
      <c r="H51" s="4" t="s">
        <v>77</v>
      </c>
    </row>
    <row r="52" spans="2:8" ht="14.5" thickBot="1" x14ac:dyDescent="0.35">
      <c r="B52" s="131"/>
      <c r="C52" s="83" t="s">
        <v>207</v>
      </c>
      <c r="D52" s="48"/>
      <c r="E52" s="46"/>
      <c r="H52" s="4" t="s">
        <v>78</v>
      </c>
    </row>
    <row r="53" spans="2:8" x14ac:dyDescent="0.3">
      <c r="B53" s="131"/>
      <c r="C53" s="87" t="s">
        <v>60</v>
      </c>
      <c r="D53" s="17" t="s">
        <v>675</v>
      </c>
      <c r="E53" s="46"/>
      <c r="H53" s="4" t="s">
        <v>79</v>
      </c>
    </row>
    <row r="54" spans="2:8" ht="14.5" x14ac:dyDescent="0.35">
      <c r="B54" s="131"/>
      <c r="C54" s="87" t="s">
        <v>62</v>
      </c>
      <c r="D54" s="205" t="s">
        <v>740</v>
      </c>
      <c r="E54" s="46"/>
      <c r="H54" s="4" t="s">
        <v>80</v>
      </c>
    </row>
    <row r="55" spans="2:8" ht="14.5" thickBot="1" x14ac:dyDescent="0.35">
      <c r="B55" s="131"/>
      <c r="C55" s="87" t="s">
        <v>64</v>
      </c>
      <c r="D55" s="18" t="s">
        <v>737</v>
      </c>
      <c r="E55" s="46"/>
      <c r="H55" s="4" t="s">
        <v>81</v>
      </c>
    </row>
    <row r="56" spans="2:8" ht="14.5" thickBot="1" x14ac:dyDescent="0.35">
      <c r="B56" s="131"/>
      <c r="C56" s="83" t="s">
        <v>207</v>
      </c>
      <c r="D56" s="48"/>
      <c r="E56" s="46"/>
      <c r="H56" s="4" t="s">
        <v>82</v>
      </c>
    </row>
    <row r="57" spans="2:8" x14ac:dyDescent="0.3">
      <c r="B57" s="131"/>
      <c r="C57" s="87" t="s">
        <v>60</v>
      </c>
      <c r="D57" s="17" t="s">
        <v>677</v>
      </c>
      <c r="E57" s="46"/>
      <c r="H57" s="4" t="s">
        <v>83</v>
      </c>
    </row>
    <row r="58" spans="2:8" ht="14.5" x14ac:dyDescent="0.35">
      <c r="B58" s="131"/>
      <c r="C58" s="87" t="s">
        <v>62</v>
      </c>
      <c r="D58" s="206" t="s">
        <v>678</v>
      </c>
      <c r="E58" s="46"/>
      <c r="H58" s="4" t="s">
        <v>84</v>
      </c>
    </row>
    <row r="59" spans="2:8" ht="14.5" thickBot="1" x14ac:dyDescent="0.35">
      <c r="B59" s="131"/>
      <c r="C59" s="87" t="s">
        <v>64</v>
      </c>
      <c r="D59" s="18" t="s">
        <v>737</v>
      </c>
      <c r="E59" s="46"/>
      <c r="H59" s="4" t="s">
        <v>85</v>
      </c>
    </row>
    <row r="60" spans="2:8" ht="14.5" thickBot="1" x14ac:dyDescent="0.35">
      <c r="B60" s="136"/>
      <c r="C60" s="137"/>
      <c r="D60" s="88"/>
      <c r="E60" s="58"/>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mergeCells count="10">
    <mergeCell ref="D23:D24"/>
    <mergeCell ref="B16:C16"/>
    <mergeCell ref="B27:C27"/>
    <mergeCell ref="B36:C36"/>
    <mergeCell ref="B26:C26"/>
    <mergeCell ref="B19:C19"/>
    <mergeCell ref="B23:C24"/>
    <mergeCell ref="B25:C25"/>
    <mergeCell ref="B32:C32"/>
    <mergeCell ref="D25:D26"/>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50" r:id="rId1" xr:uid="{00000000-0004-0000-0000-000000000000}"/>
    <hyperlink ref="D54" r:id="rId2" xr:uid="{00000000-0004-0000-0000-000001000000}"/>
    <hyperlink ref="D58" r:id="rId3" xr:uid="{00000000-0004-0000-0000-000002000000}"/>
    <hyperlink ref="D46" r:id="rId4" display="fspd@nabard.org" xr:uid="{00000000-0004-0000-0000-000003000000}"/>
    <hyperlink ref="D33" r:id="rId5" xr:uid="{00000000-0004-0000-0000-000004000000}"/>
  </hyperlinks>
  <pageMargins left="0.25" right="0.25" top="0.75" bottom="0.75" header="0.3" footer="0.3"/>
  <pageSetup paperSize="9" scale="83" fitToHeight="0" orientation="portrait" r:id="rId6"/>
  <drawing r:id="rId7"/>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S325"/>
  <sheetViews>
    <sheetView topLeftCell="E120" workbookViewId="0">
      <selection activeCell="A133" sqref="A133:XFD325"/>
    </sheetView>
  </sheetViews>
  <sheetFormatPr defaultColWidth="8.81640625" defaultRowHeight="14.5" outlineLevelRow="1" x14ac:dyDescent="0.35"/>
  <cols>
    <col min="1" max="1" width="3" customWidth="1"/>
    <col min="2" max="2" width="28.453125" customWidth="1"/>
    <col min="3" max="3" width="50.453125" customWidth="1"/>
    <col min="4" max="4" width="34.26953125" customWidth="1"/>
    <col min="5" max="5" width="32" customWidth="1"/>
    <col min="6" max="6" width="26.7265625" customWidth="1"/>
    <col min="7" max="7" width="26.453125" bestFit="1" customWidth="1"/>
    <col min="8" max="8" width="30" customWidth="1"/>
    <col min="9" max="9" width="26.1796875" customWidth="1"/>
    <col min="10" max="10" width="25.81640625" customWidth="1"/>
    <col min="11" max="11" width="31" bestFit="1" customWidth="1"/>
    <col min="12" max="12" width="30.26953125" customWidth="1"/>
    <col min="13" max="13" width="27.1796875" style="231" bestFit="1" customWidth="1"/>
    <col min="14" max="14" width="25" customWidth="1"/>
    <col min="15" max="15" width="25.81640625" bestFit="1" customWidth="1"/>
    <col min="16" max="16" width="30.26953125" customWidth="1"/>
    <col min="17" max="17" width="27.1796875" bestFit="1" customWidth="1"/>
    <col min="18" max="18" width="24.26953125" customWidth="1"/>
    <col min="19" max="19" width="23.1796875" bestFit="1" customWidth="1"/>
    <col min="20" max="20" width="27.7265625" customWidth="1"/>
  </cols>
  <sheetData>
    <row r="1" spans="2:19" ht="15" thickBot="1" x14ac:dyDescent="0.4"/>
    <row r="2" spans="2:19" ht="26" x14ac:dyDescent="0.35">
      <c r="B2" s="96"/>
      <c r="C2" s="891"/>
      <c r="D2" s="891"/>
      <c r="E2" s="891"/>
      <c r="F2" s="891"/>
      <c r="G2" s="891"/>
      <c r="H2" s="91"/>
      <c r="I2" s="91"/>
      <c r="J2" s="91"/>
      <c r="K2" s="91"/>
      <c r="L2" s="91"/>
      <c r="M2" s="467"/>
      <c r="N2" s="91"/>
      <c r="O2" s="91"/>
      <c r="P2" s="91"/>
      <c r="Q2" s="91"/>
      <c r="R2" s="91"/>
      <c r="S2" s="92"/>
    </row>
    <row r="3" spans="2:19" ht="26" x14ac:dyDescent="0.35">
      <c r="B3" s="97"/>
      <c r="C3" s="892" t="s">
        <v>282</v>
      </c>
      <c r="D3" s="893"/>
      <c r="E3" s="893"/>
      <c r="F3" s="893"/>
      <c r="G3" s="894"/>
      <c r="H3" s="146"/>
      <c r="I3" s="146"/>
      <c r="J3" s="146"/>
      <c r="K3" s="146"/>
      <c r="L3" s="146"/>
      <c r="M3" s="468"/>
      <c r="N3" s="146"/>
      <c r="O3" s="146"/>
      <c r="P3" s="146"/>
      <c r="Q3" s="146"/>
      <c r="R3" s="146"/>
      <c r="S3" s="95"/>
    </row>
    <row r="4" spans="2:19" ht="26" x14ac:dyDescent="0.35">
      <c r="B4" s="97"/>
      <c r="C4" s="288"/>
      <c r="D4" s="288"/>
      <c r="E4" s="288"/>
      <c r="F4" s="288"/>
      <c r="G4" s="288"/>
      <c r="H4" s="146"/>
      <c r="I4" s="146"/>
      <c r="J4" s="146"/>
      <c r="K4" s="146"/>
      <c r="L4" s="146"/>
      <c r="M4" s="468"/>
      <c r="N4" s="146"/>
      <c r="O4" s="146"/>
      <c r="P4" s="146"/>
      <c r="Q4" s="146"/>
      <c r="R4" s="146"/>
      <c r="S4" s="95"/>
    </row>
    <row r="5" spans="2:19" ht="15" thickBot="1" x14ac:dyDescent="0.4">
      <c r="B5" s="93"/>
      <c r="C5" s="146"/>
      <c r="D5" s="146"/>
      <c r="E5" s="146"/>
      <c r="F5" s="146"/>
      <c r="G5" s="146"/>
      <c r="H5" s="146"/>
      <c r="I5" s="146"/>
      <c r="J5" s="146"/>
      <c r="K5" s="146"/>
      <c r="L5" s="146"/>
      <c r="M5" s="468"/>
      <c r="N5" s="146"/>
      <c r="O5" s="146"/>
      <c r="P5" s="146"/>
      <c r="Q5" s="146"/>
      <c r="R5" s="146"/>
      <c r="S5" s="95"/>
    </row>
    <row r="6" spans="2:19" ht="16" thickBot="1" x14ac:dyDescent="0.4">
      <c r="B6" s="895" t="s">
        <v>601</v>
      </c>
      <c r="C6" s="896"/>
      <c r="D6" s="896"/>
      <c r="E6" s="896"/>
      <c r="F6" s="896"/>
      <c r="G6" s="896"/>
      <c r="H6" s="196"/>
      <c r="I6" s="196"/>
      <c r="J6" s="196"/>
      <c r="K6" s="196"/>
      <c r="L6" s="196"/>
      <c r="M6" s="196"/>
      <c r="N6" s="196"/>
      <c r="O6" s="196"/>
      <c r="P6" s="196"/>
      <c r="Q6" s="196"/>
      <c r="R6" s="196"/>
      <c r="S6" s="197"/>
    </row>
    <row r="7" spans="2:19" ht="15.5" x14ac:dyDescent="0.35">
      <c r="B7" s="895" t="s">
        <v>663</v>
      </c>
      <c r="C7" s="897"/>
      <c r="D7" s="897"/>
      <c r="E7" s="897"/>
      <c r="F7" s="897"/>
      <c r="G7" s="897"/>
      <c r="H7" s="196"/>
      <c r="I7" s="196"/>
      <c r="J7" s="196"/>
      <c r="K7" s="196"/>
      <c r="L7" s="196"/>
      <c r="M7" s="196"/>
      <c r="N7" s="196"/>
      <c r="O7" s="196"/>
      <c r="P7" s="196"/>
      <c r="Q7" s="196"/>
      <c r="R7" s="196"/>
      <c r="S7" s="197"/>
    </row>
    <row r="8" spans="2:19" ht="15" thickBot="1" x14ac:dyDescent="0.4">
      <c r="B8" s="898" t="s">
        <v>240</v>
      </c>
      <c r="C8" s="899"/>
      <c r="D8" s="899"/>
      <c r="E8" s="899"/>
      <c r="F8" s="899"/>
      <c r="G8" s="899"/>
      <c r="H8" s="198"/>
      <c r="I8" s="198"/>
      <c r="J8" s="198"/>
      <c r="K8" s="198"/>
      <c r="L8" s="198"/>
      <c r="M8" s="198"/>
      <c r="N8" s="198"/>
      <c r="O8" s="198"/>
      <c r="P8" s="198"/>
      <c r="Q8" s="198"/>
      <c r="R8" s="198"/>
      <c r="S8" s="199"/>
    </row>
    <row r="10" spans="2:19" ht="21" x14ac:dyDescent="0.5">
      <c r="B10" s="900" t="s">
        <v>308</v>
      </c>
      <c r="C10" s="900"/>
    </row>
    <row r="11" spans="2:19" ht="15" thickBot="1" x14ac:dyDescent="0.4"/>
    <row r="12" spans="2:19" ht="15" thickBot="1" x14ac:dyDescent="0.4">
      <c r="B12" s="289" t="s">
        <v>309</v>
      </c>
      <c r="C12" s="151"/>
    </row>
    <row r="13" spans="2:19" ht="15" thickBot="1" x14ac:dyDescent="0.4">
      <c r="B13" s="289" t="s">
        <v>274</v>
      </c>
      <c r="C13" s="151" t="s">
        <v>834</v>
      </c>
    </row>
    <row r="14" spans="2:19" ht="15" thickBot="1" x14ac:dyDescent="0.4">
      <c r="B14" s="289" t="s">
        <v>664</v>
      </c>
      <c r="C14" s="151"/>
    </row>
    <row r="15" spans="2:19" ht="15" thickBot="1" x14ac:dyDescent="0.4">
      <c r="B15" s="289" t="s">
        <v>310</v>
      </c>
      <c r="C15" s="151" t="s">
        <v>835</v>
      </c>
    </row>
    <row r="16" spans="2:19" ht="15" thickBot="1" x14ac:dyDescent="0.4">
      <c r="B16" s="289" t="s">
        <v>311</v>
      </c>
      <c r="C16" s="151"/>
    </row>
    <row r="17" spans="2:19" ht="15" thickBot="1" x14ac:dyDescent="0.4">
      <c r="B17" s="289" t="s">
        <v>312</v>
      </c>
      <c r="C17" s="151"/>
      <c r="M17" s="511"/>
    </row>
    <row r="18" spans="2:19" ht="15" thickBot="1" x14ac:dyDescent="0.4"/>
    <row r="19" spans="2:19" ht="15" thickBot="1" x14ac:dyDescent="0.4">
      <c r="D19" s="787" t="s">
        <v>313</v>
      </c>
      <c r="E19" s="788"/>
      <c r="F19" s="788"/>
      <c r="G19" s="789"/>
      <c r="H19" s="787" t="s">
        <v>314</v>
      </c>
      <c r="I19" s="788"/>
      <c r="J19" s="788"/>
      <c r="K19" s="789"/>
      <c r="L19" s="787" t="s">
        <v>315</v>
      </c>
      <c r="M19" s="788"/>
      <c r="N19" s="788"/>
      <c r="O19" s="789"/>
      <c r="P19" s="787" t="s">
        <v>316</v>
      </c>
      <c r="Q19" s="788"/>
      <c r="R19" s="788"/>
      <c r="S19" s="789"/>
    </row>
    <row r="20" spans="2:19" ht="24.5" thickBot="1" x14ac:dyDescent="0.4">
      <c r="B20" s="790" t="s">
        <v>317</v>
      </c>
      <c r="C20" s="888" t="s">
        <v>318</v>
      </c>
      <c r="D20" s="290"/>
      <c r="E20" s="291" t="s">
        <v>319</v>
      </c>
      <c r="F20" s="292" t="s">
        <v>320</v>
      </c>
      <c r="G20" s="293" t="s">
        <v>321</v>
      </c>
      <c r="H20" s="290"/>
      <c r="I20" s="291" t="s">
        <v>319</v>
      </c>
      <c r="J20" s="292" t="s">
        <v>320</v>
      </c>
      <c r="K20" s="293" t="s">
        <v>321</v>
      </c>
      <c r="L20" s="290"/>
      <c r="M20" s="291" t="s">
        <v>319</v>
      </c>
      <c r="N20" s="292" t="s">
        <v>320</v>
      </c>
      <c r="O20" s="293" t="s">
        <v>321</v>
      </c>
      <c r="P20" s="290"/>
      <c r="Q20" s="291" t="s">
        <v>319</v>
      </c>
      <c r="R20" s="292" t="s">
        <v>320</v>
      </c>
      <c r="S20" s="293" t="s">
        <v>321</v>
      </c>
    </row>
    <row r="21" spans="2:19" x14ac:dyDescent="0.35">
      <c r="B21" s="873"/>
      <c r="C21" s="889"/>
      <c r="D21" s="294" t="s">
        <v>322</v>
      </c>
      <c r="E21" s="173">
        <v>0</v>
      </c>
      <c r="F21" s="152">
        <v>0</v>
      </c>
      <c r="G21" s="153">
        <v>0</v>
      </c>
      <c r="H21" s="295" t="s">
        <v>322</v>
      </c>
      <c r="I21" s="478">
        <v>32292</v>
      </c>
      <c r="J21" s="479">
        <v>15516</v>
      </c>
      <c r="K21" s="480">
        <v>16776</v>
      </c>
      <c r="L21" s="294" t="s">
        <v>322</v>
      </c>
      <c r="M21" s="510">
        <v>24112</v>
      </c>
      <c r="N21" s="479">
        <v>11432</v>
      </c>
      <c r="O21" s="480">
        <v>12680</v>
      </c>
      <c r="P21" s="294" t="s">
        <v>322</v>
      </c>
      <c r="Q21" s="175"/>
      <c r="R21" s="154"/>
      <c r="S21" s="155"/>
    </row>
    <row r="22" spans="2:19" x14ac:dyDescent="0.35">
      <c r="B22" s="873"/>
      <c r="C22" s="889"/>
      <c r="D22" s="296" t="s">
        <v>323</v>
      </c>
      <c r="E22" s="297">
        <v>0</v>
      </c>
      <c r="F22" s="297">
        <v>0</v>
      </c>
      <c r="G22" s="298">
        <v>0</v>
      </c>
      <c r="H22" s="299" t="s">
        <v>323</v>
      </c>
      <c r="I22" s="156">
        <v>0.5</v>
      </c>
      <c r="J22" s="156">
        <v>0.5</v>
      </c>
      <c r="K22" s="156">
        <v>0.5</v>
      </c>
      <c r="L22" s="296" t="s">
        <v>323</v>
      </c>
      <c r="M22" s="470">
        <v>0.48</v>
      </c>
      <c r="N22" s="156">
        <v>0.3</v>
      </c>
      <c r="O22" s="157">
        <v>0.63</v>
      </c>
      <c r="P22" s="296" t="s">
        <v>323</v>
      </c>
      <c r="Q22" s="156"/>
      <c r="R22" s="156"/>
      <c r="S22" s="157"/>
    </row>
    <row r="23" spans="2:19" x14ac:dyDescent="0.35">
      <c r="B23" s="791"/>
      <c r="C23" s="890"/>
      <c r="D23" s="296" t="s">
        <v>324</v>
      </c>
      <c r="E23" s="297">
        <v>0</v>
      </c>
      <c r="F23" s="297">
        <v>0</v>
      </c>
      <c r="G23" s="298">
        <v>0</v>
      </c>
      <c r="H23" s="299" t="s">
        <v>324</v>
      </c>
      <c r="I23" s="156">
        <v>0.25</v>
      </c>
      <c r="J23" s="156">
        <v>0.25</v>
      </c>
      <c r="K23" s="156">
        <v>0.25</v>
      </c>
      <c r="L23" s="296" t="s">
        <v>324</v>
      </c>
      <c r="M23" s="470">
        <v>0.18</v>
      </c>
      <c r="N23" s="156">
        <v>0.1</v>
      </c>
      <c r="O23" s="157">
        <v>0.24</v>
      </c>
      <c r="P23" s="296" t="s">
        <v>324</v>
      </c>
      <c r="Q23" s="156"/>
      <c r="R23" s="156"/>
      <c r="S23" s="157"/>
    </row>
    <row r="24" spans="2:19" ht="15" thickBot="1" x14ac:dyDescent="0.4">
      <c r="B24" s="241"/>
      <c r="C24" s="241"/>
      <c r="Q24" s="158"/>
      <c r="R24" s="158"/>
      <c r="S24" s="158"/>
    </row>
    <row r="25" spans="2:19" ht="15" thickBot="1" x14ac:dyDescent="0.4">
      <c r="B25" s="241"/>
      <c r="C25" s="241"/>
      <c r="D25" s="787" t="s">
        <v>313</v>
      </c>
      <c r="E25" s="788"/>
      <c r="F25" s="788"/>
      <c r="G25" s="789"/>
      <c r="H25" s="787" t="s">
        <v>314</v>
      </c>
      <c r="I25" s="788"/>
      <c r="J25" s="788"/>
      <c r="K25" s="789"/>
      <c r="L25" s="787" t="s">
        <v>315</v>
      </c>
      <c r="M25" s="788"/>
      <c r="N25" s="788"/>
      <c r="O25" s="789"/>
      <c r="P25" s="787" t="s">
        <v>316</v>
      </c>
      <c r="Q25" s="788"/>
      <c r="R25" s="788"/>
      <c r="S25" s="789"/>
    </row>
    <row r="26" spans="2:19" ht="24" x14ac:dyDescent="0.35">
      <c r="B26" s="790" t="s">
        <v>325</v>
      </c>
      <c r="C26" s="790" t="s">
        <v>326</v>
      </c>
      <c r="D26" s="865" t="s">
        <v>327</v>
      </c>
      <c r="E26" s="866"/>
      <c r="F26" s="300" t="s">
        <v>328</v>
      </c>
      <c r="G26" s="301" t="s">
        <v>329</v>
      </c>
      <c r="H26" s="865" t="s">
        <v>327</v>
      </c>
      <c r="I26" s="866"/>
      <c r="J26" s="300" t="s">
        <v>328</v>
      </c>
      <c r="K26" s="301" t="s">
        <v>329</v>
      </c>
      <c r="L26" s="865" t="s">
        <v>327</v>
      </c>
      <c r="M26" s="866"/>
      <c r="N26" s="300" t="s">
        <v>328</v>
      </c>
      <c r="O26" s="301" t="s">
        <v>329</v>
      </c>
      <c r="P26" s="865" t="s">
        <v>327</v>
      </c>
      <c r="Q26" s="866"/>
      <c r="R26" s="300" t="s">
        <v>328</v>
      </c>
      <c r="S26" s="301" t="s">
        <v>329</v>
      </c>
    </row>
    <row r="27" spans="2:19" x14ac:dyDescent="0.35">
      <c r="B27" s="873"/>
      <c r="C27" s="873"/>
      <c r="D27" s="302" t="s">
        <v>322</v>
      </c>
      <c r="E27" s="159">
        <v>0</v>
      </c>
      <c r="F27" s="874"/>
      <c r="G27" s="876" t="s">
        <v>529</v>
      </c>
      <c r="H27" s="302" t="s">
        <v>322</v>
      </c>
      <c r="I27" s="160">
        <v>32292</v>
      </c>
      <c r="J27" s="869" t="s">
        <v>417</v>
      </c>
      <c r="K27" s="871" t="s">
        <v>510</v>
      </c>
      <c r="L27" s="302" t="s">
        <v>322</v>
      </c>
      <c r="M27" s="160">
        <v>32292</v>
      </c>
      <c r="N27" s="869" t="s">
        <v>417</v>
      </c>
      <c r="O27" s="871" t="s">
        <v>518</v>
      </c>
      <c r="P27" s="302" t="s">
        <v>322</v>
      </c>
      <c r="Q27" s="160"/>
      <c r="R27" s="869"/>
      <c r="S27" s="871"/>
    </row>
    <row r="28" spans="2:19" x14ac:dyDescent="0.35">
      <c r="B28" s="791"/>
      <c r="C28" s="791"/>
      <c r="D28" s="303" t="s">
        <v>330</v>
      </c>
      <c r="E28" s="161">
        <v>0</v>
      </c>
      <c r="F28" s="875"/>
      <c r="G28" s="877"/>
      <c r="H28" s="303" t="s">
        <v>330</v>
      </c>
      <c r="I28" s="162">
        <v>0.5</v>
      </c>
      <c r="J28" s="870"/>
      <c r="K28" s="872"/>
      <c r="L28" s="303" t="s">
        <v>330</v>
      </c>
      <c r="M28" s="162">
        <v>0.5</v>
      </c>
      <c r="N28" s="870"/>
      <c r="O28" s="872"/>
      <c r="P28" s="303" t="s">
        <v>330</v>
      </c>
      <c r="Q28" s="162"/>
      <c r="R28" s="870"/>
      <c r="S28" s="872"/>
    </row>
    <row r="29" spans="2:19" ht="36" x14ac:dyDescent="0.35">
      <c r="B29" s="784" t="s">
        <v>331</v>
      </c>
      <c r="C29" s="795" t="s">
        <v>332</v>
      </c>
      <c r="D29" s="304" t="s">
        <v>333</v>
      </c>
      <c r="E29" s="305" t="s">
        <v>312</v>
      </c>
      <c r="F29" s="305" t="s">
        <v>334</v>
      </c>
      <c r="G29" s="306" t="s">
        <v>335</v>
      </c>
      <c r="H29" s="304" t="s">
        <v>333</v>
      </c>
      <c r="I29" s="305" t="s">
        <v>312</v>
      </c>
      <c r="J29" s="305" t="s">
        <v>334</v>
      </c>
      <c r="K29" s="306" t="s">
        <v>335</v>
      </c>
      <c r="L29" s="304" t="s">
        <v>333</v>
      </c>
      <c r="M29" s="305" t="s">
        <v>312</v>
      </c>
      <c r="N29" s="305" t="s">
        <v>334</v>
      </c>
      <c r="O29" s="306" t="s">
        <v>335</v>
      </c>
      <c r="P29" s="304" t="s">
        <v>333</v>
      </c>
      <c r="Q29" s="305" t="s">
        <v>312</v>
      </c>
      <c r="R29" s="305" t="s">
        <v>334</v>
      </c>
      <c r="S29" s="306" t="s">
        <v>335</v>
      </c>
    </row>
    <row r="30" spans="2:19" ht="24" x14ac:dyDescent="0.35">
      <c r="B30" s="785"/>
      <c r="C30" s="796"/>
      <c r="D30" s="163">
        <v>0</v>
      </c>
      <c r="E30" s="164"/>
      <c r="F30" s="164"/>
      <c r="G30" s="165"/>
      <c r="H30" s="166">
        <v>1</v>
      </c>
      <c r="I30" s="167" t="s">
        <v>439</v>
      </c>
      <c r="J30" s="166" t="s">
        <v>489</v>
      </c>
      <c r="K30" s="168" t="s">
        <v>546</v>
      </c>
      <c r="L30" s="166">
        <v>1</v>
      </c>
      <c r="M30" s="167" t="s">
        <v>439</v>
      </c>
      <c r="N30" s="166" t="s">
        <v>489</v>
      </c>
      <c r="O30" s="466" t="s">
        <v>543</v>
      </c>
      <c r="P30" s="166"/>
      <c r="Q30" s="167"/>
      <c r="R30" s="166"/>
      <c r="S30" s="168"/>
    </row>
    <row r="31" spans="2:19" ht="36" outlineLevel="1" x14ac:dyDescent="0.35">
      <c r="B31" s="785"/>
      <c r="C31" s="796"/>
      <c r="D31" s="304" t="s">
        <v>333</v>
      </c>
      <c r="E31" s="305" t="s">
        <v>312</v>
      </c>
      <c r="F31" s="305" t="s">
        <v>334</v>
      </c>
      <c r="G31" s="306" t="s">
        <v>335</v>
      </c>
      <c r="H31" s="304" t="s">
        <v>333</v>
      </c>
      <c r="I31" s="305" t="s">
        <v>312</v>
      </c>
      <c r="J31" s="305" t="s">
        <v>334</v>
      </c>
      <c r="K31" s="306" t="s">
        <v>335</v>
      </c>
      <c r="L31" s="304" t="s">
        <v>333</v>
      </c>
      <c r="M31" s="305" t="s">
        <v>312</v>
      </c>
      <c r="N31" s="305" t="s">
        <v>334</v>
      </c>
      <c r="O31" s="306" t="s">
        <v>335</v>
      </c>
      <c r="P31" s="304" t="s">
        <v>333</v>
      </c>
      <c r="Q31" s="305" t="s">
        <v>312</v>
      </c>
      <c r="R31" s="305" t="s">
        <v>334</v>
      </c>
      <c r="S31" s="306" t="s">
        <v>335</v>
      </c>
    </row>
    <row r="32" spans="2:19" outlineLevel="1" x14ac:dyDescent="0.35">
      <c r="B32" s="785"/>
      <c r="C32" s="796"/>
      <c r="D32" s="163"/>
      <c r="E32" s="164"/>
      <c r="F32" s="164"/>
      <c r="G32" s="165"/>
      <c r="H32" s="166"/>
      <c r="I32" s="167"/>
      <c r="J32" s="166"/>
      <c r="K32" s="168"/>
      <c r="L32" s="166"/>
      <c r="M32" s="167"/>
      <c r="N32" s="166"/>
      <c r="O32" s="168"/>
      <c r="P32" s="166"/>
      <c r="Q32" s="167"/>
      <c r="R32" s="166"/>
      <c r="S32" s="168"/>
    </row>
    <row r="33" spans="2:19" ht="36" outlineLevel="1" x14ac:dyDescent="0.35">
      <c r="B33" s="785"/>
      <c r="C33" s="796"/>
      <c r="D33" s="304" t="s">
        <v>333</v>
      </c>
      <c r="E33" s="305" t="s">
        <v>312</v>
      </c>
      <c r="F33" s="305" t="s">
        <v>334</v>
      </c>
      <c r="G33" s="306" t="s">
        <v>335</v>
      </c>
      <c r="H33" s="304" t="s">
        <v>333</v>
      </c>
      <c r="I33" s="305" t="s">
        <v>312</v>
      </c>
      <c r="J33" s="305" t="s">
        <v>334</v>
      </c>
      <c r="K33" s="306" t="s">
        <v>335</v>
      </c>
      <c r="L33" s="304" t="s">
        <v>333</v>
      </c>
      <c r="M33" s="305" t="s">
        <v>312</v>
      </c>
      <c r="N33" s="305" t="s">
        <v>334</v>
      </c>
      <c r="O33" s="306" t="s">
        <v>335</v>
      </c>
      <c r="P33" s="304" t="s">
        <v>333</v>
      </c>
      <c r="Q33" s="305" t="s">
        <v>312</v>
      </c>
      <c r="R33" s="305" t="s">
        <v>334</v>
      </c>
      <c r="S33" s="306" t="s">
        <v>335</v>
      </c>
    </row>
    <row r="34" spans="2:19" outlineLevel="1" x14ac:dyDescent="0.35">
      <c r="B34" s="785"/>
      <c r="C34" s="796"/>
      <c r="D34" s="163"/>
      <c r="E34" s="164"/>
      <c r="F34" s="164"/>
      <c r="G34" s="165"/>
      <c r="H34" s="166"/>
      <c r="I34" s="167"/>
      <c r="J34" s="166"/>
      <c r="K34" s="168"/>
      <c r="L34" s="166"/>
      <c r="M34" s="167"/>
      <c r="N34" s="166"/>
      <c r="O34" s="168"/>
      <c r="P34" s="166"/>
      <c r="Q34" s="167"/>
      <c r="R34" s="166"/>
      <c r="S34" s="168"/>
    </row>
    <row r="35" spans="2:19" ht="36" outlineLevel="1" x14ac:dyDescent="0.35">
      <c r="B35" s="785"/>
      <c r="C35" s="796"/>
      <c r="D35" s="304" t="s">
        <v>333</v>
      </c>
      <c r="E35" s="305" t="s">
        <v>312</v>
      </c>
      <c r="F35" s="305" t="s">
        <v>334</v>
      </c>
      <c r="G35" s="306" t="s">
        <v>335</v>
      </c>
      <c r="H35" s="304" t="s">
        <v>333</v>
      </c>
      <c r="I35" s="305" t="s">
        <v>312</v>
      </c>
      <c r="J35" s="305" t="s">
        <v>334</v>
      </c>
      <c r="K35" s="306" t="s">
        <v>335</v>
      </c>
      <c r="L35" s="304" t="s">
        <v>333</v>
      </c>
      <c r="M35" s="305" t="s">
        <v>312</v>
      </c>
      <c r="N35" s="305" t="s">
        <v>334</v>
      </c>
      <c r="O35" s="306" t="s">
        <v>335</v>
      </c>
      <c r="P35" s="304" t="s">
        <v>333</v>
      </c>
      <c r="Q35" s="305" t="s">
        <v>312</v>
      </c>
      <c r="R35" s="305" t="s">
        <v>334</v>
      </c>
      <c r="S35" s="306" t="s">
        <v>335</v>
      </c>
    </row>
    <row r="36" spans="2:19" outlineLevel="1" x14ac:dyDescent="0.35">
      <c r="B36" s="785"/>
      <c r="C36" s="796"/>
      <c r="D36" s="163"/>
      <c r="E36" s="164"/>
      <c r="F36" s="164"/>
      <c r="G36" s="165"/>
      <c r="H36" s="166"/>
      <c r="I36" s="167"/>
      <c r="J36" s="166"/>
      <c r="K36" s="168"/>
      <c r="L36" s="166"/>
      <c r="M36" s="167"/>
      <c r="N36" s="166"/>
      <c r="O36" s="168"/>
      <c r="P36" s="166"/>
      <c r="Q36" s="167"/>
      <c r="R36" s="166"/>
      <c r="S36" s="168"/>
    </row>
    <row r="37" spans="2:19" ht="36" outlineLevel="1" x14ac:dyDescent="0.35">
      <c r="B37" s="785"/>
      <c r="C37" s="796"/>
      <c r="D37" s="304" t="s">
        <v>333</v>
      </c>
      <c r="E37" s="305" t="s">
        <v>312</v>
      </c>
      <c r="F37" s="305" t="s">
        <v>334</v>
      </c>
      <c r="G37" s="306" t="s">
        <v>335</v>
      </c>
      <c r="H37" s="304" t="s">
        <v>333</v>
      </c>
      <c r="I37" s="305" t="s">
        <v>312</v>
      </c>
      <c r="J37" s="305" t="s">
        <v>334</v>
      </c>
      <c r="K37" s="306" t="s">
        <v>335</v>
      </c>
      <c r="L37" s="304" t="s">
        <v>333</v>
      </c>
      <c r="M37" s="305" t="s">
        <v>312</v>
      </c>
      <c r="N37" s="305" t="s">
        <v>334</v>
      </c>
      <c r="O37" s="306" t="s">
        <v>335</v>
      </c>
      <c r="P37" s="304" t="s">
        <v>333</v>
      </c>
      <c r="Q37" s="305" t="s">
        <v>312</v>
      </c>
      <c r="R37" s="305" t="s">
        <v>334</v>
      </c>
      <c r="S37" s="306" t="s">
        <v>335</v>
      </c>
    </row>
    <row r="38" spans="2:19" outlineLevel="1" x14ac:dyDescent="0.35">
      <c r="B38" s="786"/>
      <c r="C38" s="797"/>
      <c r="D38" s="163"/>
      <c r="E38" s="164"/>
      <c r="F38" s="164"/>
      <c r="G38" s="165"/>
      <c r="H38" s="166"/>
      <c r="I38" s="167"/>
      <c r="J38" s="166"/>
      <c r="K38" s="168"/>
      <c r="L38" s="166"/>
      <c r="M38" s="167"/>
      <c r="N38" s="166"/>
      <c r="O38" s="168"/>
      <c r="P38" s="166"/>
      <c r="Q38" s="167"/>
      <c r="R38" s="166"/>
      <c r="S38" s="168"/>
    </row>
    <row r="39" spans="2:19" x14ac:dyDescent="0.35">
      <c r="B39" s="784" t="s">
        <v>336</v>
      </c>
      <c r="C39" s="784" t="s">
        <v>337</v>
      </c>
      <c r="D39" s="305" t="s">
        <v>338</v>
      </c>
      <c r="E39" s="305" t="s">
        <v>339</v>
      </c>
      <c r="F39" s="292" t="s">
        <v>340</v>
      </c>
      <c r="G39" s="169"/>
      <c r="H39" s="305" t="s">
        <v>338</v>
      </c>
      <c r="I39" s="305" t="s">
        <v>339</v>
      </c>
      <c r="J39" s="292" t="s">
        <v>340</v>
      </c>
      <c r="K39" s="170"/>
      <c r="L39" s="305" t="s">
        <v>338</v>
      </c>
      <c r="M39" s="305" t="s">
        <v>339</v>
      </c>
      <c r="N39" s="292" t="s">
        <v>340</v>
      </c>
      <c r="O39" s="170"/>
      <c r="P39" s="305" t="s">
        <v>338</v>
      </c>
      <c r="Q39" s="305" t="s">
        <v>339</v>
      </c>
      <c r="R39" s="292" t="s">
        <v>340</v>
      </c>
      <c r="S39" s="170"/>
    </row>
    <row r="40" spans="2:19" x14ac:dyDescent="0.35">
      <c r="B40" s="785"/>
      <c r="C40" s="785"/>
      <c r="D40" s="886">
        <v>0</v>
      </c>
      <c r="E40" s="886" t="s">
        <v>545</v>
      </c>
      <c r="F40" s="292" t="s">
        <v>341</v>
      </c>
      <c r="G40" s="171" t="s">
        <v>489</v>
      </c>
      <c r="H40" s="882">
        <v>2</v>
      </c>
      <c r="I40" s="882" t="s">
        <v>545</v>
      </c>
      <c r="J40" s="292" t="s">
        <v>341</v>
      </c>
      <c r="K40" s="172" t="s">
        <v>489</v>
      </c>
      <c r="L40" s="882"/>
      <c r="M40" s="884"/>
      <c r="N40" s="292" t="s">
        <v>341</v>
      </c>
      <c r="O40" s="172"/>
      <c r="P40" s="882"/>
      <c r="Q40" s="882"/>
      <c r="R40" s="292" t="s">
        <v>341</v>
      </c>
      <c r="S40" s="172"/>
    </row>
    <row r="41" spans="2:19" x14ac:dyDescent="0.35">
      <c r="B41" s="785"/>
      <c r="C41" s="785"/>
      <c r="D41" s="887"/>
      <c r="E41" s="887"/>
      <c r="F41" s="292" t="s">
        <v>342</v>
      </c>
      <c r="G41" s="165">
        <v>0</v>
      </c>
      <c r="H41" s="883"/>
      <c r="I41" s="883"/>
      <c r="J41" s="292" t="s">
        <v>342</v>
      </c>
      <c r="K41" s="168">
        <v>0</v>
      </c>
      <c r="L41" s="883"/>
      <c r="M41" s="885"/>
      <c r="N41" s="292" t="s">
        <v>342</v>
      </c>
      <c r="O41" s="168"/>
      <c r="P41" s="883"/>
      <c r="Q41" s="883"/>
      <c r="R41" s="292" t="s">
        <v>342</v>
      </c>
      <c r="S41" s="168"/>
    </row>
    <row r="42" spans="2:19" outlineLevel="1" x14ac:dyDescent="0.35">
      <c r="B42" s="785"/>
      <c r="C42" s="785"/>
      <c r="D42" s="305" t="s">
        <v>338</v>
      </c>
      <c r="E42" s="305" t="s">
        <v>339</v>
      </c>
      <c r="F42" s="292" t="s">
        <v>340</v>
      </c>
      <c r="G42" s="169"/>
      <c r="H42" s="305" t="s">
        <v>338</v>
      </c>
      <c r="I42" s="305" t="s">
        <v>339</v>
      </c>
      <c r="J42" s="292" t="s">
        <v>340</v>
      </c>
      <c r="K42" s="170"/>
      <c r="L42" s="305" t="s">
        <v>338</v>
      </c>
      <c r="M42" s="305" t="s">
        <v>339</v>
      </c>
      <c r="N42" s="292" t="s">
        <v>340</v>
      </c>
      <c r="O42" s="170"/>
      <c r="P42" s="305" t="s">
        <v>338</v>
      </c>
      <c r="Q42" s="305" t="s">
        <v>339</v>
      </c>
      <c r="R42" s="292" t="s">
        <v>340</v>
      </c>
      <c r="S42" s="170"/>
    </row>
    <row r="43" spans="2:19" outlineLevel="1" x14ac:dyDescent="0.35">
      <c r="B43" s="785"/>
      <c r="C43" s="785"/>
      <c r="D43" s="886"/>
      <c r="E43" s="886"/>
      <c r="F43" s="292" t="s">
        <v>341</v>
      </c>
      <c r="G43" s="171"/>
      <c r="H43" s="882"/>
      <c r="I43" s="882"/>
      <c r="J43" s="292" t="s">
        <v>341</v>
      </c>
      <c r="K43" s="172"/>
      <c r="L43" s="882"/>
      <c r="M43" s="884"/>
      <c r="N43" s="292" t="s">
        <v>341</v>
      </c>
      <c r="O43" s="172"/>
      <c r="P43" s="882"/>
      <c r="Q43" s="882"/>
      <c r="R43" s="292" t="s">
        <v>341</v>
      </c>
      <c r="S43" s="172"/>
    </row>
    <row r="44" spans="2:19" outlineLevel="1" x14ac:dyDescent="0.35">
      <c r="B44" s="785"/>
      <c r="C44" s="785"/>
      <c r="D44" s="887"/>
      <c r="E44" s="887"/>
      <c r="F44" s="292" t="s">
        <v>342</v>
      </c>
      <c r="G44" s="165"/>
      <c r="H44" s="883"/>
      <c r="I44" s="883"/>
      <c r="J44" s="292" t="s">
        <v>342</v>
      </c>
      <c r="K44" s="168"/>
      <c r="L44" s="883"/>
      <c r="M44" s="885"/>
      <c r="N44" s="292" t="s">
        <v>342</v>
      </c>
      <c r="O44" s="168"/>
      <c r="P44" s="883"/>
      <c r="Q44" s="883"/>
      <c r="R44" s="292" t="s">
        <v>342</v>
      </c>
      <c r="S44" s="168"/>
    </row>
    <row r="45" spans="2:19" outlineLevel="1" x14ac:dyDescent="0.35">
      <c r="B45" s="785"/>
      <c r="C45" s="785"/>
      <c r="D45" s="305" t="s">
        <v>338</v>
      </c>
      <c r="E45" s="305" t="s">
        <v>339</v>
      </c>
      <c r="F45" s="292" t="s">
        <v>340</v>
      </c>
      <c r="G45" s="169"/>
      <c r="H45" s="305" t="s">
        <v>338</v>
      </c>
      <c r="I45" s="305" t="s">
        <v>339</v>
      </c>
      <c r="J45" s="292" t="s">
        <v>340</v>
      </c>
      <c r="K45" s="170"/>
      <c r="L45" s="305" t="s">
        <v>338</v>
      </c>
      <c r="M45" s="305" t="s">
        <v>339</v>
      </c>
      <c r="N45" s="292" t="s">
        <v>340</v>
      </c>
      <c r="O45" s="170"/>
      <c r="P45" s="305" t="s">
        <v>338</v>
      </c>
      <c r="Q45" s="305" t="s">
        <v>339</v>
      </c>
      <c r="R45" s="292" t="s">
        <v>340</v>
      </c>
      <c r="S45" s="170"/>
    </row>
    <row r="46" spans="2:19" outlineLevel="1" x14ac:dyDescent="0.35">
      <c r="B46" s="785"/>
      <c r="C46" s="785"/>
      <c r="D46" s="886"/>
      <c r="E46" s="886"/>
      <c r="F46" s="292" t="s">
        <v>341</v>
      </c>
      <c r="G46" s="171"/>
      <c r="H46" s="882"/>
      <c r="I46" s="882"/>
      <c r="J46" s="292" t="s">
        <v>341</v>
      </c>
      <c r="K46" s="172"/>
      <c r="L46" s="882"/>
      <c r="M46" s="884"/>
      <c r="N46" s="292" t="s">
        <v>341</v>
      </c>
      <c r="O46" s="172"/>
      <c r="P46" s="882"/>
      <c r="Q46" s="882"/>
      <c r="R46" s="292" t="s">
        <v>341</v>
      </c>
      <c r="S46" s="172"/>
    </row>
    <row r="47" spans="2:19" outlineLevel="1" x14ac:dyDescent="0.35">
      <c r="B47" s="785"/>
      <c r="C47" s="785"/>
      <c r="D47" s="887"/>
      <c r="E47" s="887"/>
      <c r="F47" s="292" t="s">
        <v>342</v>
      </c>
      <c r="G47" s="165"/>
      <c r="H47" s="883"/>
      <c r="I47" s="883"/>
      <c r="J47" s="292" t="s">
        <v>342</v>
      </c>
      <c r="K47" s="168"/>
      <c r="L47" s="883"/>
      <c r="M47" s="885"/>
      <c r="N47" s="292" t="s">
        <v>342</v>
      </c>
      <c r="O47" s="168"/>
      <c r="P47" s="883"/>
      <c r="Q47" s="883"/>
      <c r="R47" s="292" t="s">
        <v>342</v>
      </c>
      <c r="S47" s="168"/>
    </row>
    <row r="48" spans="2:19" outlineLevel="1" x14ac:dyDescent="0.35">
      <c r="B48" s="785"/>
      <c r="C48" s="785"/>
      <c r="D48" s="305" t="s">
        <v>338</v>
      </c>
      <c r="E48" s="305" t="s">
        <v>339</v>
      </c>
      <c r="F48" s="292" t="s">
        <v>340</v>
      </c>
      <c r="G48" s="169"/>
      <c r="H48" s="305" t="s">
        <v>338</v>
      </c>
      <c r="I48" s="305" t="s">
        <v>339</v>
      </c>
      <c r="J48" s="292" t="s">
        <v>340</v>
      </c>
      <c r="K48" s="170"/>
      <c r="L48" s="305" t="s">
        <v>338</v>
      </c>
      <c r="M48" s="305" t="s">
        <v>339</v>
      </c>
      <c r="N48" s="292" t="s">
        <v>340</v>
      </c>
      <c r="O48" s="170"/>
      <c r="P48" s="305" t="s">
        <v>338</v>
      </c>
      <c r="Q48" s="305" t="s">
        <v>339</v>
      </c>
      <c r="R48" s="292" t="s">
        <v>340</v>
      </c>
      <c r="S48" s="170"/>
    </row>
    <row r="49" spans="2:19" outlineLevel="1" x14ac:dyDescent="0.35">
      <c r="B49" s="785"/>
      <c r="C49" s="785"/>
      <c r="D49" s="886"/>
      <c r="E49" s="886"/>
      <c r="F49" s="292" t="s">
        <v>341</v>
      </c>
      <c r="G49" s="171"/>
      <c r="H49" s="882"/>
      <c r="I49" s="882"/>
      <c r="J49" s="292" t="s">
        <v>341</v>
      </c>
      <c r="K49" s="172"/>
      <c r="L49" s="882"/>
      <c r="M49" s="884"/>
      <c r="N49" s="292" t="s">
        <v>341</v>
      </c>
      <c r="O49" s="172"/>
      <c r="P49" s="882"/>
      <c r="Q49" s="882"/>
      <c r="R49" s="292" t="s">
        <v>341</v>
      </c>
      <c r="S49" s="172"/>
    </row>
    <row r="50" spans="2:19" outlineLevel="1" x14ac:dyDescent="0.35">
      <c r="B50" s="786"/>
      <c r="C50" s="786"/>
      <c r="D50" s="887"/>
      <c r="E50" s="887"/>
      <c r="F50" s="292" t="s">
        <v>342</v>
      </c>
      <c r="G50" s="165"/>
      <c r="H50" s="883"/>
      <c r="I50" s="883"/>
      <c r="J50" s="292" t="s">
        <v>342</v>
      </c>
      <c r="K50" s="168"/>
      <c r="L50" s="883"/>
      <c r="M50" s="885"/>
      <c r="N50" s="292" t="s">
        <v>342</v>
      </c>
      <c r="O50" s="168"/>
      <c r="P50" s="883"/>
      <c r="Q50" s="883"/>
      <c r="R50" s="292" t="s">
        <v>342</v>
      </c>
      <c r="S50" s="168"/>
    </row>
    <row r="51" spans="2:19" ht="15" thickBot="1" x14ac:dyDescent="0.4">
      <c r="C51" s="231"/>
    </row>
    <row r="52" spans="2:19" ht="15" thickBot="1" x14ac:dyDescent="0.4">
      <c r="D52" s="787" t="s">
        <v>313</v>
      </c>
      <c r="E52" s="788"/>
      <c r="F52" s="788"/>
      <c r="G52" s="789"/>
      <c r="H52" s="787" t="s">
        <v>314</v>
      </c>
      <c r="I52" s="788"/>
      <c r="J52" s="788"/>
      <c r="K52" s="789"/>
      <c r="L52" s="787" t="s">
        <v>315</v>
      </c>
      <c r="M52" s="788"/>
      <c r="N52" s="788"/>
      <c r="O52" s="789"/>
      <c r="P52" s="787" t="s">
        <v>316</v>
      </c>
      <c r="Q52" s="788"/>
      <c r="R52" s="788"/>
      <c r="S52" s="789"/>
    </row>
    <row r="53" spans="2:19" x14ac:dyDescent="0.35">
      <c r="B53" s="790" t="s">
        <v>343</v>
      </c>
      <c r="C53" s="790" t="s">
        <v>344</v>
      </c>
      <c r="D53" s="792" t="s">
        <v>345</v>
      </c>
      <c r="E53" s="823"/>
      <c r="F53" s="307" t="s">
        <v>312</v>
      </c>
      <c r="G53" s="308" t="s">
        <v>346</v>
      </c>
      <c r="H53" s="792" t="s">
        <v>345</v>
      </c>
      <c r="I53" s="823"/>
      <c r="J53" s="307" t="s">
        <v>312</v>
      </c>
      <c r="K53" s="308" t="s">
        <v>346</v>
      </c>
      <c r="L53" s="792" t="s">
        <v>345</v>
      </c>
      <c r="M53" s="823"/>
      <c r="N53" s="307" t="s">
        <v>312</v>
      </c>
      <c r="O53" s="308" t="s">
        <v>346</v>
      </c>
      <c r="P53" s="792" t="s">
        <v>345</v>
      </c>
      <c r="Q53" s="823"/>
      <c r="R53" s="307" t="s">
        <v>312</v>
      </c>
      <c r="S53" s="308" t="s">
        <v>346</v>
      </c>
    </row>
    <row r="54" spans="2:19" x14ac:dyDescent="0.35">
      <c r="B54" s="873"/>
      <c r="C54" s="873"/>
      <c r="D54" s="302" t="s">
        <v>322</v>
      </c>
      <c r="E54" s="159">
        <v>0</v>
      </c>
      <c r="F54" s="874" t="s">
        <v>494</v>
      </c>
      <c r="G54" s="876" t="s">
        <v>513</v>
      </c>
      <c r="H54" s="302" t="s">
        <v>322</v>
      </c>
      <c r="I54" s="160">
        <v>50</v>
      </c>
      <c r="J54" s="869" t="s">
        <v>494</v>
      </c>
      <c r="K54" s="871" t="s">
        <v>497</v>
      </c>
      <c r="L54" s="302" t="s">
        <v>322</v>
      </c>
      <c r="M54" s="160">
        <v>50</v>
      </c>
      <c r="N54" s="869" t="s">
        <v>494</v>
      </c>
      <c r="O54" s="871" t="s">
        <v>505</v>
      </c>
      <c r="P54" s="302" t="s">
        <v>322</v>
      </c>
      <c r="Q54" s="160"/>
      <c r="R54" s="869"/>
      <c r="S54" s="871"/>
    </row>
    <row r="55" spans="2:19" x14ac:dyDescent="0.35">
      <c r="B55" s="791"/>
      <c r="C55" s="791"/>
      <c r="D55" s="303" t="s">
        <v>330</v>
      </c>
      <c r="E55" s="161">
        <v>0</v>
      </c>
      <c r="F55" s="875"/>
      <c r="G55" s="877"/>
      <c r="H55" s="303" t="s">
        <v>330</v>
      </c>
      <c r="I55" s="162">
        <v>0.5</v>
      </c>
      <c r="J55" s="870"/>
      <c r="K55" s="872"/>
      <c r="L55" s="303" t="s">
        <v>330</v>
      </c>
      <c r="M55" s="162">
        <v>0.5</v>
      </c>
      <c r="N55" s="870"/>
      <c r="O55" s="872"/>
      <c r="P55" s="303" t="s">
        <v>330</v>
      </c>
      <c r="Q55" s="162"/>
      <c r="R55" s="870"/>
      <c r="S55" s="872"/>
    </row>
    <row r="56" spans="2:19" x14ac:dyDescent="0.35">
      <c r="B56" s="784" t="s">
        <v>347</v>
      </c>
      <c r="C56" s="784" t="s">
        <v>348</v>
      </c>
      <c r="D56" s="305" t="s">
        <v>349</v>
      </c>
      <c r="E56" s="309" t="s">
        <v>350</v>
      </c>
      <c r="F56" s="772" t="s">
        <v>351</v>
      </c>
      <c r="G56" s="859"/>
      <c r="H56" s="305" t="s">
        <v>349</v>
      </c>
      <c r="I56" s="309" t="s">
        <v>350</v>
      </c>
      <c r="J56" s="772" t="s">
        <v>351</v>
      </c>
      <c r="K56" s="859"/>
      <c r="L56" s="305" t="s">
        <v>349</v>
      </c>
      <c r="M56" s="347" t="s">
        <v>350</v>
      </c>
      <c r="N56" s="772" t="s">
        <v>351</v>
      </c>
      <c r="O56" s="859"/>
      <c r="P56" s="305" t="s">
        <v>349</v>
      </c>
      <c r="Q56" s="309" t="s">
        <v>350</v>
      </c>
      <c r="R56" s="772" t="s">
        <v>351</v>
      </c>
      <c r="S56" s="859"/>
    </row>
    <row r="57" spans="2:19" x14ac:dyDescent="0.35">
      <c r="B57" s="785"/>
      <c r="C57" s="786"/>
      <c r="D57" s="173">
        <v>0</v>
      </c>
      <c r="E57" s="174">
        <v>0</v>
      </c>
      <c r="F57" s="878" t="s">
        <v>472</v>
      </c>
      <c r="G57" s="879"/>
      <c r="H57" s="175">
        <v>14</v>
      </c>
      <c r="I57" s="176">
        <v>0.25</v>
      </c>
      <c r="J57" s="880" t="s">
        <v>472</v>
      </c>
      <c r="K57" s="881"/>
      <c r="L57" s="175">
        <v>8</v>
      </c>
      <c r="M57" s="162">
        <v>0.25</v>
      </c>
      <c r="N57" s="880" t="s">
        <v>472</v>
      </c>
      <c r="O57" s="881"/>
      <c r="P57" s="175"/>
      <c r="Q57" s="176"/>
      <c r="R57" s="880"/>
      <c r="S57" s="881"/>
    </row>
    <row r="58" spans="2:19" x14ac:dyDescent="0.35">
      <c r="B58" s="785"/>
      <c r="C58" s="784" t="s">
        <v>352</v>
      </c>
      <c r="D58" s="310" t="s">
        <v>351</v>
      </c>
      <c r="E58" s="311" t="s">
        <v>334</v>
      </c>
      <c r="F58" s="305" t="s">
        <v>312</v>
      </c>
      <c r="G58" s="312" t="s">
        <v>346</v>
      </c>
      <c r="H58" s="310" t="s">
        <v>351</v>
      </c>
      <c r="I58" s="311" t="s">
        <v>334</v>
      </c>
      <c r="J58" s="305" t="s">
        <v>312</v>
      </c>
      <c r="K58" s="312" t="s">
        <v>346</v>
      </c>
      <c r="L58" s="310" t="s">
        <v>351</v>
      </c>
      <c r="M58" s="345" t="s">
        <v>334</v>
      </c>
      <c r="N58" s="305" t="s">
        <v>312</v>
      </c>
      <c r="O58" s="312" t="s">
        <v>346</v>
      </c>
      <c r="P58" s="310" t="s">
        <v>351</v>
      </c>
      <c r="Q58" s="311" t="s">
        <v>334</v>
      </c>
      <c r="R58" s="305" t="s">
        <v>312</v>
      </c>
      <c r="S58" s="312" t="s">
        <v>346</v>
      </c>
    </row>
    <row r="59" spans="2:19" x14ac:dyDescent="0.35">
      <c r="B59" s="786"/>
      <c r="C59" s="868"/>
      <c r="D59" s="177" t="s">
        <v>472</v>
      </c>
      <c r="E59" s="178" t="s">
        <v>484</v>
      </c>
      <c r="F59" s="164" t="s">
        <v>494</v>
      </c>
      <c r="G59" s="179" t="s">
        <v>505</v>
      </c>
      <c r="H59" s="180" t="s">
        <v>472</v>
      </c>
      <c r="I59" s="181" t="s">
        <v>484</v>
      </c>
      <c r="J59" s="166" t="s">
        <v>494</v>
      </c>
      <c r="K59" s="182" t="s">
        <v>497</v>
      </c>
      <c r="L59" s="180" t="s">
        <v>472</v>
      </c>
      <c r="M59" s="181" t="s">
        <v>484</v>
      </c>
      <c r="N59" s="166" t="s">
        <v>494</v>
      </c>
      <c r="O59" s="182" t="s">
        <v>505</v>
      </c>
      <c r="P59" s="180"/>
      <c r="Q59" s="181"/>
      <c r="R59" s="166"/>
      <c r="S59" s="182"/>
    </row>
    <row r="60" spans="2:19" ht="15" thickBot="1" x14ac:dyDescent="0.4">
      <c r="B60" s="241"/>
      <c r="C60" s="313"/>
    </row>
    <row r="61" spans="2:19" ht="15" thickBot="1" x14ac:dyDescent="0.4">
      <c r="B61" s="241"/>
      <c r="C61" s="241"/>
      <c r="D61" s="787" t="s">
        <v>313</v>
      </c>
      <c r="E61" s="788"/>
      <c r="F61" s="788"/>
      <c r="G61" s="788"/>
      <c r="H61" s="787" t="s">
        <v>314</v>
      </c>
      <c r="I61" s="788"/>
      <c r="J61" s="788"/>
      <c r="K61" s="789"/>
      <c r="L61" s="788" t="s">
        <v>315</v>
      </c>
      <c r="M61" s="788"/>
      <c r="N61" s="788"/>
      <c r="O61" s="788"/>
      <c r="P61" s="787" t="s">
        <v>316</v>
      </c>
      <c r="Q61" s="788"/>
      <c r="R61" s="788"/>
      <c r="S61" s="789"/>
    </row>
    <row r="62" spans="2:19" x14ac:dyDescent="0.35">
      <c r="B62" s="790" t="s">
        <v>353</v>
      </c>
      <c r="C62" s="790" t="s">
        <v>354</v>
      </c>
      <c r="D62" s="865" t="s">
        <v>355</v>
      </c>
      <c r="E62" s="866"/>
      <c r="F62" s="792" t="s">
        <v>312</v>
      </c>
      <c r="G62" s="793"/>
      <c r="H62" s="867" t="s">
        <v>355</v>
      </c>
      <c r="I62" s="866"/>
      <c r="J62" s="792" t="s">
        <v>312</v>
      </c>
      <c r="K62" s="794"/>
      <c r="L62" s="867" t="s">
        <v>355</v>
      </c>
      <c r="M62" s="866"/>
      <c r="N62" s="792" t="s">
        <v>312</v>
      </c>
      <c r="O62" s="794"/>
      <c r="P62" s="867" t="s">
        <v>355</v>
      </c>
      <c r="Q62" s="866"/>
      <c r="R62" s="792" t="s">
        <v>312</v>
      </c>
      <c r="S62" s="794"/>
    </row>
    <row r="63" spans="2:19" x14ac:dyDescent="0.35">
      <c r="B63" s="791"/>
      <c r="C63" s="791"/>
      <c r="D63" s="862">
        <v>0</v>
      </c>
      <c r="E63" s="863"/>
      <c r="F63" s="812" t="s">
        <v>494</v>
      </c>
      <c r="G63" s="864"/>
      <c r="H63" s="855">
        <v>70</v>
      </c>
      <c r="I63" s="856"/>
      <c r="J63" s="857" t="s">
        <v>494</v>
      </c>
      <c r="K63" s="858"/>
      <c r="L63" s="855">
        <v>50</v>
      </c>
      <c r="M63" s="856"/>
      <c r="N63" s="857" t="s">
        <v>494</v>
      </c>
      <c r="O63" s="858"/>
      <c r="P63" s="855"/>
      <c r="Q63" s="856"/>
      <c r="R63" s="857"/>
      <c r="S63" s="858"/>
    </row>
    <row r="64" spans="2:19" x14ac:dyDescent="0.35">
      <c r="B64" s="784" t="s">
        <v>356</v>
      </c>
      <c r="C64" s="784" t="s">
        <v>666</v>
      </c>
      <c r="D64" s="305" t="s">
        <v>357</v>
      </c>
      <c r="E64" s="305" t="s">
        <v>358</v>
      </c>
      <c r="F64" s="772" t="s">
        <v>359</v>
      </c>
      <c r="G64" s="859"/>
      <c r="H64" s="314" t="s">
        <v>357</v>
      </c>
      <c r="I64" s="305" t="s">
        <v>358</v>
      </c>
      <c r="J64" s="860" t="s">
        <v>359</v>
      </c>
      <c r="K64" s="859"/>
      <c r="L64" s="314" t="s">
        <v>357</v>
      </c>
      <c r="M64" s="305" t="s">
        <v>358</v>
      </c>
      <c r="N64" s="860" t="s">
        <v>359</v>
      </c>
      <c r="O64" s="859"/>
      <c r="P64" s="314" t="s">
        <v>357</v>
      </c>
      <c r="Q64" s="305" t="s">
        <v>358</v>
      </c>
      <c r="R64" s="860" t="s">
        <v>359</v>
      </c>
      <c r="S64" s="859"/>
    </row>
    <row r="65" spans="2:19" x14ac:dyDescent="0.35">
      <c r="B65" s="786"/>
      <c r="C65" s="786"/>
      <c r="D65" s="173">
        <v>0</v>
      </c>
      <c r="E65" s="174">
        <v>0</v>
      </c>
      <c r="F65" s="861" t="s">
        <v>525</v>
      </c>
      <c r="G65" s="861"/>
      <c r="H65" s="175">
        <v>32292</v>
      </c>
      <c r="I65" s="176">
        <v>0.5</v>
      </c>
      <c r="J65" s="850" t="s">
        <v>506</v>
      </c>
      <c r="K65" s="851"/>
      <c r="L65" s="175">
        <v>32292</v>
      </c>
      <c r="M65" s="162">
        <v>0.5</v>
      </c>
      <c r="N65" s="850" t="s">
        <v>514</v>
      </c>
      <c r="O65" s="851"/>
      <c r="P65" s="175"/>
      <c r="Q65" s="176"/>
      <c r="R65" s="850"/>
      <c r="S65" s="851"/>
    </row>
    <row r="66" spans="2:19" ht="15" thickBot="1" x14ac:dyDescent="0.4">
      <c r="B66" s="241"/>
      <c r="C66" s="241"/>
    </row>
    <row r="67" spans="2:19" ht="15" thickBot="1" x14ac:dyDescent="0.4">
      <c r="B67" s="315"/>
      <c r="C67" s="315"/>
      <c r="D67" s="852" t="s">
        <v>313</v>
      </c>
      <c r="E67" s="853"/>
      <c r="F67" s="853"/>
      <c r="G67" s="854"/>
      <c r="H67" s="853" t="s">
        <v>314</v>
      </c>
      <c r="I67" s="853"/>
      <c r="J67" s="853"/>
      <c r="K67" s="854"/>
      <c r="L67" s="853" t="s">
        <v>315</v>
      </c>
      <c r="M67" s="853"/>
      <c r="N67" s="853"/>
      <c r="O67" s="853"/>
      <c r="P67" s="853" t="s">
        <v>314</v>
      </c>
      <c r="Q67" s="853"/>
      <c r="R67" s="853"/>
      <c r="S67" s="854"/>
    </row>
    <row r="68" spans="2:19" x14ac:dyDescent="0.35">
      <c r="B68" s="840" t="s">
        <v>360</v>
      </c>
      <c r="C68" s="840" t="s">
        <v>361</v>
      </c>
      <c r="D68" s="316" t="s">
        <v>362</v>
      </c>
      <c r="E68" s="317" t="s">
        <v>363</v>
      </c>
      <c r="F68" s="844" t="s">
        <v>364</v>
      </c>
      <c r="G68" s="845"/>
      <c r="H68" s="316" t="s">
        <v>362</v>
      </c>
      <c r="I68" s="317" t="s">
        <v>363</v>
      </c>
      <c r="J68" s="844" t="s">
        <v>364</v>
      </c>
      <c r="K68" s="845"/>
      <c r="L68" s="316" t="s">
        <v>362</v>
      </c>
      <c r="M68" s="471" t="s">
        <v>363</v>
      </c>
      <c r="N68" s="844" t="s">
        <v>364</v>
      </c>
      <c r="O68" s="845"/>
      <c r="P68" s="316" t="s">
        <v>362</v>
      </c>
      <c r="Q68" s="317" t="s">
        <v>363</v>
      </c>
      <c r="R68" s="844" t="s">
        <v>364</v>
      </c>
      <c r="S68" s="845"/>
    </row>
    <row r="69" spans="2:19" x14ac:dyDescent="0.35">
      <c r="B69" s="841"/>
      <c r="C69" s="842"/>
      <c r="D69" s="318"/>
      <c r="E69" s="319"/>
      <c r="F69" s="846"/>
      <c r="G69" s="847"/>
      <c r="H69" s="320" t="s">
        <v>494</v>
      </c>
      <c r="I69" s="321" t="s">
        <v>489</v>
      </c>
      <c r="J69" s="848" t="s">
        <v>507</v>
      </c>
      <c r="K69" s="849"/>
      <c r="L69" s="320" t="s">
        <v>494</v>
      </c>
      <c r="M69" s="321" t="s">
        <v>489</v>
      </c>
      <c r="N69" s="848" t="s">
        <v>515</v>
      </c>
      <c r="O69" s="849"/>
      <c r="P69" s="320"/>
      <c r="Q69" s="321"/>
      <c r="R69" s="848"/>
      <c r="S69" s="849"/>
    </row>
    <row r="70" spans="2:19" x14ac:dyDescent="0.35">
      <c r="B70" s="841"/>
      <c r="C70" s="840" t="s">
        <v>836</v>
      </c>
      <c r="D70" s="322" t="s">
        <v>312</v>
      </c>
      <c r="E70" s="323" t="s">
        <v>365</v>
      </c>
      <c r="F70" s="838" t="s">
        <v>366</v>
      </c>
      <c r="G70" s="843"/>
      <c r="H70" s="322" t="s">
        <v>312</v>
      </c>
      <c r="I70" s="323" t="s">
        <v>365</v>
      </c>
      <c r="J70" s="838" t="s">
        <v>366</v>
      </c>
      <c r="K70" s="843"/>
      <c r="L70" s="322" t="s">
        <v>312</v>
      </c>
      <c r="M70" s="323" t="s">
        <v>365</v>
      </c>
      <c r="N70" s="838" t="s">
        <v>366</v>
      </c>
      <c r="O70" s="843"/>
      <c r="P70" s="322" t="s">
        <v>312</v>
      </c>
      <c r="Q70" s="323" t="s">
        <v>365</v>
      </c>
      <c r="R70" s="838" t="s">
        <v>366</v>
      </c>
      <c r="S70" s="843"/>
    </row>
    <row r="71" spans="2:19" ht="39" x14ac:dyDescent="0.35">
      <c r="B71" s="841"/>
      <c r="C71" s="841"/>
      <c r="D71" s="324"/>
      <c r="E71" s="319"/>
      <c r="F71" s="830"/>
      <c r="G71" s="831"/>
      <c r="H71" s="325" t="s">
        <v>439</v>
      </c>
      <c r="I71" s="321" t="s">
        <v>679</v>
      </c>
      <c r="J71" s="832" t="s">
        <v>508</v>
      </c>
      <c r="K71" s="833"/>
      <c r="L71" s="325" t="s">
        <v>439</v>
      </c>
      <c r="M71" s="321" t="s">
        <v>679</v>
      </c>
      <c r="N71" s="832" t="s">
        <v>516</v>
      </c>
      <c r="O71" s="833"/>
      <c r="P71" s="325"/>
      <c r="Q71" s="321"/>
      <c r="R71" s="832"/>
      <c r="S71" s="833"/>
    </row>
    <row r="72" spans="2:19" ht="39" outlineLevel="1" x14ac:dyDescent="0.35">
      <c r="B72" s="841"/>
      <c r="C72" s="841"/>
      <c r="D72" s="324"/>
      <c r="E72" s="319"/>
      <c r="F72" s="830"/>
      <c r="G72" s="831"/>
      <c r="H72" s="325" t="s">
        <v>491</v>
      </c>
      <c r="I72" s="321" t="s">
        <v>679</v>
      </c>
      <c r="J72" s="832" t="s">
        <v>508</v>
      </c>
      <c r="K72" s="833"/>
      <c r="L72" s="325" t="s">
        <v>491</v>
      </c>
      <c r="M72" s="321" t="s">
        <v>679</v>
      </c>
      <c r="N72" s="832" t="s">
        <v>516</v>
      </c>
      <c r="O72" s="833"/>
      <c r="P72" s="325"/>
      <c r="Q72" s="321"/>
      <c r="R72" s="832"/>
      <c r="S72" s="833"/>
    </row>
    <row r="73" spans="2:19" ht="39" outlineLevel="1" x14ac:dyDescent="0.35">
      <c r="B73" s="841"/>
      <c r="C73" s="841"/>
      <c r="D73" s="324"/>
      <c r="E73" s="319"/>
      <c r="F73" s="830"/>
      <c r="G73" s="831"/>
      <c r="H73" s="325" t="s">
        <v>478</v>
      </c>
      <c r="I73" s="321" t="s">
        <v>696</v>
      </c>
      <c r="J73" s="832" t="s">
        <v>516</v>
      </c>
      <c r="K73" s="833"/>
      <c r="L73" s="325" t="s">
        <v>478</v>
      </c>
      <c r="M73" s="321" t="s">
        <v>696</v>
      </c>
      <c r="N73" s="832" t="s">
        <v>516</v>
      </c>
      <c r="O73" s="833"/>
      <c r="P73" s="325"/>
      <c r="Q73" s="321"/>
      <c r="R73" s="832"/>
      <c r="S73" s="833"/>
    </row>
    <row r="74" spans="2:19" ht="39" outlineLevel="1" x14ac:dyDescent="0.35">
      <c r="B74" s="841"/>
      <c r="C74" s="841"/>
      <c r="D74" s="324"/>
      <c r="E74" s="319"/>
      <c r="F74" s="830"/>
      <c r="G74" s="831"/>
      <c r="H74" s="325" t="s">
        <v>474</v>
      </c>
      <c r="I74" s="321" t="s">
        <v>679</v>
      </c>
      <c r="J74" s="832" t="s">
        <v>508</v>
      </c>
      <c r="K74" s="833"/>
      <c r="L74" s="325" t="s">
        <v>474</v>
      </c>
      <c r="M74" s="321" t="s">
        <v>679</v>
      </c>
      <c r="N74" s="832" t="s">
        <v>522</v>
      </c>
      <c r="O74" s="833"/>
      <c r="P74" s="325"/>
      <c r="Q74" s="321"/>
      <c r="R74" s="832"/>
      <c r="S74" s="833"/>
    </row>
    <row r="75" spans="2:19" outlineLevel="1" x14ac:dyDescent="0.35">
      <c r="B75" s="841"/>
      <c r="C75" s="841"/>
      <c r="D75" s="324"/>
      <c r="E75" s="319"/>
      <c r="F75" s="830"/>
      <c r="G75" s="831"/>
      <c r="H75" s="325"/>
      <c r="I75" s="321"/>
      <c r="J75" s="832"/>
      <c r="K75" s="833"/>
      <c r="L75" s="325"/>
      <c r="M75" s="321"/>
      <c r="N75" s="832"/>
      <c r="O75" s="833"/>
      <c r="P75" s="325"/>
      <c r="Q75" s="321"/>
      <c r="R75" s="832"/>
      <c r="S75" s="833"/>
    </row>
    <row r="76" spans="2:19" outlineLevel="1" x14ac:dyDescent="0.35">
      <c r="B76" s="842"/>
      <c r="C76" s="842"/>
      <c r="D76" s="324"/>
      <c r="E76" s="319"/>
      <c r="F76" s="830"/>
      <c r="G76" s="831"/>
      <c r="H76" s="325"/>
      <c r="I76" s="321"/>
      <c r="J76" s="832"/>
      <c r="K76" s="833"/>
      <c r="L76" s="325"/>
      <c r="M76" s="321"/>
      <c r="N76" s="832"/>
      <c r="O76" s="833"/>
      <c r="P76" s="325"/>
      <c r="Q76" s="321"/>
      <c r="R76" s="832"/>
      <c r="S76" s="833"/>
    </row>
    <row r="77" spans="2:19" x14ac:dyDescent="0.35">
      <c r="B77" s="834" t="s">
        <v>367</v>
      </c>
      <c r="C77" s="837" t="s">
        <v>665</v>
      </c>
      <c r="D77" s="326" t="s">
        <v>368</v>
      </c>
      <c r="E77" s="838" t="s">
        <v>351</v>
      </c>
      <c r="F77" s="839"/>
      <c r="G77" s="327" t="s">
        <v>312</v>
      </c>
      <c r="H77" s="326" t="s">
        <v>368</v>
      </c>
      <c r="I77" s="838" t="s">
        <v>351</v>
      </c>
      <c r="J77" s="839"/>
      <c r="K77" s="327" t="s">
        <v>312</v>
      </c>
      <c r="L77" s="326" t="s">
        <v>368</v>
      </c>
      <c r="M77" s="838" t="s">
        <v>351</v>
      </c>
      <c r="N77" s="839"/>
      <c r="O77" s="327" t="s">
        <v>312</v>
      </c>
      <c r="P77" s="326" t="s">
        <v>368</v>
      </c>
      <c r="Q77" s="838" t="s">
        <v>351</v>
      </c>
      <c r="R77" s="839"/>
      <c r="S77" s="327" t="s">
        <v>312</v>
      </c>
    </row>
    <row r="78" spans="2:19" x14ac:dyDescent="0.35">
      <c r="B78" s="835"/>
      <c r="C78" s="837"/>
      <c r="D78" s="328"/>
      <c r="E78" s="825"/>
      <c r="F78" s="826"/>
      <c r="G78" s="329"/>
      <c r="H78" s="330"/>
      <c r="I78" s="827"/>
      <c r="J78" s="828"/>
      <c r="K78" s="331"/>
      <c r="L78" s="330"/>
      <c r="M78" s="827"/>
      <c r="N78" s="828"/>
      <c r="O78" s="331"/>
      <c r="P78" s="330"/>
      <c r="Q78" s="827"/>
      <c r="R78" s="828"/>
      <c r="S78" s="331"/>
    </row>
    <row r="79" spans="2:19" outlineLevel="1" x14ac:dyDescent="0.35">
      <c r="B79" s="835"/>
      <c r="C79" s="837"/>
      <c r="D79" s="328"/>
      <c r="E79" s="825"/>
      <c r="F79" s="826"/>
      <c r="G79" s="329"/>
      <c r="H79" s="330"/>
      <c r="I79" s="827"/>
      <c r="J79" s="828"/>
      <c r="K79" s="331"/>
      <c r="L79" s="330"/>
      <c r="M79" s="827"/>
      <c r="N79" s="828"/>
      <c r="O79" s="331"/>
      <c r="P79" s="330"/>
      <c r="Q79" s="827"/>
      <c r="R79" s="828"/>
      <c r="S79" s="331"/>
    </row>
    <row r="80" spans="2:19" outlineLevel="1" x14ac:dyDescent="0.35">
      <c r="B80" s="835"/>
      <c r="C80" s="837"/>
      <c r="D80" s="328"/>
      <c r="E80" s="825"/>
      <c r="F80" s="826"/>
      <c r="G80" s="329"/>
      <c r="H80" s="330"/>
      <c r="I80" s="827"/>
      <c r="J80" s="828"/>
      <c r="K80" s="331"/>
      <c r="L80" s="330"/>
      <c r="M80" s="827"/>
      <c r="N80" s="828"/>
      <c r="O80" s="331"/>
      <c r="P80" s="330"/>
      <c r="Q80" s="827"/>
      <c r="R80" s="828"/>
      <c r="S80" s="331"/>
    </row>
    <row r="81" spans="2:19" outlineLevel="1" x14ac:dyDescent="0.35">
      <c r="B81" s="835"/>
      <c r="C81" s="837"/>
      <c r="D81" s="328"/>
      <c r="E81" s="825"/>
      <c r="F81" s="826"/>
      <c r="G81" s="329"/>
      <c r="H81" s="330"/>
      <c r="I81" s="827"/>
      <c r="J81" s="828"/>
      <c r="K81" s="331"/>
      <c r="L81" s="330"/>
      <c r="M81" s="827"/>
      <c r="N81" s="828"/>
      <c r="O81" s="331"/>
      <c r="P81" s="330"/>
      <c r="Q81" s="827"/>
      <c r="R81" s="828"/>
      <c r="S81" s="331"/>
    </row>
    <row r="82" spans="2:19" outlineLevel="1" x14ac:dyDescent="0.35">
      <c r="B82" s="835"/>
      <c r="C82" s="837"/>
      <c r="D82" s="328"/>
      <c r="E82" s="825"/>
      <c r="F82" s="826"/>
      <c r="G82" s="329"/>
      <c r="H82" s="330"/>
      <c r="I82" s="827"/>
      <c r="J82" s="828"/>
      <c r="K82" s="331"/>
      <c r="L82" s="330"/>
      <c r="M82" s="827"/>
      <c r="N82" s="828"/>
      <c r="O82" s="331"/>
      <c r="P82" s="330"/>
      <c r="Q82" s="827"/>
      <c r="R82" s="828"/>
      <c r="S82" s="331"/>
    </row>
    <row r="83" spans="2:19" outlineLevel="1" x14ac:dyDescent="0.35">
      <c r="B83" s="836"/>
      <c r="C83" s="837"/>
      <c r="D83" s="328"/>
      <c r="E83" s="825"/>
      <c r="F83" s="826"/>
      <c r="G83" s="329"/>
      <c r="H83" s="330"/>
      <c r="I83" s="827"/>
      <c r="J83" s="828"/>
      <c r="K83" s="331"/>
      <c r="L83" s="330"/>
      <c r="M83" s="827"/>
      <c r="N83" s="828"/>
      <c r="O83" s="331"/>
      <c r="P83" s="330"/>
      <c r="Q83" s="827"/>
      <c r="R83" s="828"/>
      <c r="S83" s="331"/>
    </row>
    <row r="84" spans="2:19" ht="15" thickBot="1" x14ac:dyDescent="0.4">
      <c r="B84" s="241"/>
      <c r="C84" s="332"/>
    </row>
    <row r="85" spans="2:19" ht="15" thickBot="1" x14ac:dyDescent="0.4">
      <c r="B85" s="241"/>
      <c r="C85" s="241"/>
      <c r="D85" s="787" t="s">
        <v>313</v>
      </c>
      <c r="E85" s="788"/>
      <c r="F85" s="788"/>
      <c r="G85" s="789"/>
      <c r="H85" s="800" t="s">
        <v>313</v>
      </c>
      <c r="I85" s="801"/>
      <c r="J85" s="801"/>
      <c r="K85" s="802"/>
      <c r="L85" s="788" t="s">
        <v>315</v>
      </c>
      <c r="M85" s="788"/>
      <c r="N85" s="788"/>
      <c r="O85" s="788"/>
      <c r="P85" s="788" t="s">
        <v>314</v>
      </c>
      <c r="Q85" s="788"/>
      <c r="R85" s="788"/>
      <c r="S85" s="789"/>
    </row>
    <row r="86" spans="2:19" x14ac:dyDescent="0.35">
      <c r="B86" s="790" t="s">
        <v>369</v>
      </c>
      <c r="C86" s="790" t="s">
        <v>370</v>
      </c>
      <c r="D86" s="792" t="s">
        <v>371</v>
      </c>
      <c r="E86" s="823"/>
      <c r="F86" s="307" t="s">
        <v>312</v>
      </c>
      <c r="G86" s="333" t="s">
        <v>351</v>
      </c>
      <c r="H86" s="824" t="s">
        <v>371</v>
      </c>
      <c r="I86" s="823"/>
      <c r="J86" s="307" t="s">
        <v>312</v>
      </c>
      <c r="K86" s="333" t="s">
        <v>351</v>
      </c>
      <c r="L86" s="824" t="s">
        <v>371</v>
      </c>
      <c r="M86" s="823"/>
      <c r="N86" s="307" t="s">
        <v>312</v>
      </c>
      <c r="O86" s="333" t="s">
        <v>351</v>
      </c>
      <c r="P86" s="824" t="s">
        <v>371</v>
      </c>
      <c r="Q86" s="823"/>
      <c r="R86" s="307" t="s">
        <v>312</v>
      </c>
      <c r="S86" s="333" t="s">
        <v>351</v>
      </c>
    </row>
    <row r="87" spans="2:19" x14ac:dyDescent="0.35">
      <c r="B87" s="791"/>
      <c r="C87" s="791"/>
      <c r="D87" s="812" t="s">
        <v>529</v>
      </c>
      <c r="E87" s="829"/>
      <c r="F87" s="183" t="s">
        <v>494</v>
      </c>
      <c r="G87" s="189" t="s">
        <v>419</v>
      </c>
      <c r="H87" s="246" t="s">
        <v>510</v>
      </c>
      <c r="I87" s="248"/>
      <c r="J87" s="185" t="s">
        <v>494</v>
      </c>
      <c r="K87" s="190" t="s">
        <v>419</v>
      </c>
      <c r="L87" s="246" t="s">
        <v>518</v>
      </c>
      <c r="M87" s="346"/>
      <c r="N87" s="185" t="s">
        <v>494</v>
      </c>
      <c r="O87" s="190" t="s">
        <v>419</v>
      </c>
      <c r="P87" s="246"/>
      <c r="Q87" s="248"/>
      <c r="R87" s="185"/>
      <c r="S87" s="190"/>
    </row>
    <row r="88" spans="2:19" ht="24" x14ac:dyDescent="0.35">
      <c r="B88" s="822" t="s">
        <v>372</v>
      </c>
      <c r="C88" s="784" t="s">
        <v>373</v>
      </c>
      <c r="D88" s="305" t="s">
        <v>374</v>
      </c>
      <c r="E88" s="305" t="s">
        <v>375</v>
      </c>
      <c r="F88" s="309" t="s">
        <v>376</v>
      </c>
      <c r="G88" s="306" t="s">
        <v>377</v>
      </c>
      <c r="H88" s="305" t="s">
        <v>374</v>
      </c>
      <c r="I88" s="305" t="s">
        <v>375</v>
      </c>
      <c r="J88" s="309" t="s">
        <v>376</v>
      </c>
      <c r="K88" s="306" t="s">
        <v>377</v>
      </c>
      <c r="L88" s="305" t="s">
        <v>374</v>
      </c>
      <c r="M88" s="305" t="s">
        <v>375</v>
      </c>
      <c r="N88" s="309" t="s">
        <v>376</v>
      </c>
      <c r="O88" s="306" t="s">
        <v>377</v>
      </c>
      <c r="P88" s="305" t="s">
        <v>374</v>
      </c>
      <c r="Q88" s="305" t="s">
        <v>375</v>
      </c>
      <c r="R88" s="309" t="s">
        <v>376</v>
      </c>
      <c r="S88" s="306" t="s">
        <v>377</v>
      </c>
    </row>
    <row r="89" spans="2:19" x14ac:dyDescent="0.35">
      <c r="B89" s="822"/>
      <c r="C89" s="785"/>
      <c r="D89" s="816" t="s">
        <v>549</v>
      </c>
      <c r="E89" s="818">
        <v>1</v>
      </c>
      <c r="F89" s="816" t="s">
        <v>530</v>
      </c>
      <c r="G89" s="820" t="s">
        <v>529</v>
      </c>
      <c r="H89" s="803" t="s">
        <v>549</v>
      </c>
      <c r="I89" s="803">
        <v>3000</v>
      </c>
      <c r="J89" s="803" t="s">
        <v>530</v>
      </c>
      <c r="K89" s="805" t="s">
        <v>524</v>
      </c>
      <c r="L89" s="803" t="s">
        <v>549</v>
      </c>
      <c r="M89" s="810">
        <v>3000</v>
      </c>
      <c r="N89" s="803" t="s">
        <v>530</v>
      </c>
      <c r="O89" s="805" t="s">
        <v>518</v>
      </c>
      <c r="P89" s="803"/>
      <c r="Q89" s="803"/>
      <c r="R89" s="803"/>
      <c r="S89" s="805"/>
    </row>
    <row r="90" spans="2:19" x14ac:dyDescent="0.35">
      <c r="B90" s="822"/>
      <c r="C90" s="785"/>
      <c r="D90" s="817"/>
      <c r="E90" s="819"/>
      <c r="F90" s="817"/>
      <c r="G90" s="821"/>
      <c r="H90" s="804"/>
      <c r="I90" s="804"/>
      <c r="J90" s="804"/>
      <c r="K90" s="806"/>
      <c r="L90" s="804"/>
      <c r="M90" s="811"/>
      <c r="N90" s="804"/>
      <c r="O90" s="806"/>
      <c r="P90" s="804"/>
      <c r="Q90" s="804"/>
      <c r="R90" s="804"/>
      <c r="S90" s="806"/>
    </row>
    <row r="91" spans="2:19" ht="24" outlineLevel="1" x14ac:dyDescent="0.35">
      <c r="B91" s="822"/>
      <c r="C91" s="785"/>
      <c r="D91" s="305" t="s">
        <v>374</v>
      </c>
      <c r="E91" s="305" t="s">
        <v>375</v>
      </c>
      <c r="F91" s="309" t="s">
        <v>376</v>
      </c>
      <c r="G91" s="306" t="s">
        <v>377</v>
      </c>
      <c r="H91" s="305" t="s">
        <v>374</v>
      </c>
      <c r="I91" s="305" t="s">
        <v>375</v>
      </c>
      <c r="J91" s="309" t="s">
        <v>376</v>
      </c>
      <c r="K91" s="306" t="s">
        <v>377</v>
      </c>
      <c r="L91" s="305" t="s">
        <v>374</v>
      </c>
      <c r="M91" s="305" t="s">
        <v>375</v>
      </c>
      <c r="N91" s="309" t="s">
        <v>376</v>
      </c>
      <c r="O91" s="306" t="s">
        <v>377</v>
      </c>
      <c r="P91" s="305" t="s">
        <v>374</v>
      </c>
      <c r="Q91" s="305" t="s">
        <v>375</v>
      </c>
      <c r="R91" s="309" t="s">
        <v>376</v>
      </c>
      <c r="S91" s="306" t="s">
        <v>377</v>
      </c>
    </row>
    <row r="92" spans="2:19" outlineLevel="1" x14ac:dyDescent="0.35">
      <c r="B92" s="822"/>
      <c r="C92" s="785"/>
      <c r="D92" s="816" t="s">
        <v>563</v>
      </c>
      <c r="E92" s="818">
        <v>1</v>
      </c>
      <c r="F92" s="816" t="s">
        <v>532</v>
      </c>
      <c r="G92" s="820" t="s">
        <v>529</v>
      </c>
      <c r="H92" s="803" t="s">
        <v>563</v>
      </c>
      <c r="I92" s="803">
        <v>1500</v>
      </c>
      <c r="J92" s="803" t="s">
        <v>532</v>
      </c>
      <c r="K92" s="805" t="s">
        <v>510</v>
      </c>
      <c r="L92" s="803" t="s">
        <v>563</v>
      </c>
      <c r="M92" s="810">
        <v>1933</v>
      </c>
      <c r="N92" s="803" t="s">
        <v>532</v>
      </c>
      <c r="O92" s="805" t="s">
        <v>518</v>
      </c>
      <c r="P92" s="803"/>
      <c r="Q92" s="803"/>
      <c r="R92" s="803"/>
      <c r="S92" s="805"/>
    </row>
    <row r="93" spans="2:19" outlineLevel="1" x14ac:dyDescent="0.35">
      <c r="B93" s="822"/>
      <c r="C93" s="785"/>
      <c r="D93" s="817"/>
      <c r="E93" s="819"/>
      <c r="F93" s="817"/>
      <c r="G93" s="821"/>
      <c r="H93" s="804"/>
      <c r="I93" s="804"/>
      <c r="J93" s="804"/>
      <c r="K93" s="806"/>
      <c r="L93" s="804"/>
      <c r="M93" s="811"/>
      <c r="N93" s="804"/>
      <c r="O93" s="806"/>
      <c r="P93" s="804"/>
      <c r="Q93" s="804"/>
      <c r="R93" s="804"/>
      <c r="S93" s="806"/>
    </row>
    <row r="94" spans="2:19" ht="24" outlineLevel="1" x14ac:dyDescent="0.35">
      <c r="B94" s="822"/>
      <c r="C94" s="785"/>
      <c r="D94" s="305" t="s">
        <v>374</v>
      </c>
      <c r="E94" s="305" t="s">
        <v>375</v>
      </c>
      <c r="F94" s="309" t="s">
        <v>376</v>
      </c>
      <c r="G94" s="306" t="s">
        <v>377</v>
      </c>
      <c r="H94" s="305" t="s">
        <v>374</v>
      </c>
      <c r="I94" s="305" t="s">
        <v>375</v>
      </c>
      <c r="J94" s="309" t="s">
        <v>376</v>
      </c>
      <c r="K94" s="306" t="s">
        <v>377</v>
      </c>
      <c r="L94" s="305" t="s">
        <v>374</v>
      </c>
      <c r="M94" s="305" t="s">
        <v>375</v>
      </c>
      <c r="N94" s="309" t="s">
        <v>376</v>
      </c>
      <c r="O94" s="306" t="s">
        <v>377</v>
      </c>
      <c r="P94" s="305" t="s">
        <v>374</v>
      </c>
      <c r="Q94" s="305" t="s">
        <v>375</v>
      </c>
      <c r="R94" s="309" t="s">
        <v>376</v>
      </c>
      <c r="S94" s="306" t="s">
        <v>377</v>
      </c>
    </row>
    <row r="95" spans="2:19" outlineLevel="1" x14ac:dyDescent="0.35">
      <c r="B95" s="822"/>
      <c r="C95" s="785"/>
      <c r="D95" s="816" t="s">
        <v>567</v>
      </c>
      <c r="E95" s="818">
        <v>1</v>
      </c>
      <c r="F95" s="816" t="s">
        <v>532</v>
      </c>
      <c r="G95" s="820" t="s">
        <v>529</v>
      </c>
      <c r="H95" s="803" t="s">
        <v>567</v>
      </c>
      <c r="I95" s="803">
        <v>300</v>
      </c>
      <c r="J95" s="803" t="s">
        <v>532</v>
      </c>
      <c r="K95" s="805" t="s">
        <v>518</v>
      </c>
      <c r="L95" s="803" t="s">
        <v>567</v>
      </c>
      <c r="M95" s="810">
        <v>82</v>
      </c>
      <c r="N95" s="803" t="s">
        <v>532</v>
      </c>
      <c r="O95" s="805" t="s">
        <v>518</v>
      </c>
      <c r="P95" s="803"/>
      <c r="Q95" s="803"/>
      <c r="R95" s="803"/>
      <c r="S95" s="805"/>
    </row>
    <row r="96" spans="2:19" outlineLevel="1" x14ac:dyDescent="0.35">
      <c r="B96" s="822"/>
      <c r="C96" s="785"/>
      <c r="D96" s="817"/>
      <c r="E96" s="819"/>
      <c r="F96" s="817"/>
      <c r="G96" s="821"/>
      <c r="H96" s="804"/>
      <c r="I96" s="804"/>
      <c r="J96" s="804"/>
      <c r="K96" s="806"/>
      <c r="L96" s="804"/>
      <c r="M96" s="811"/>
      <c r="N96" s="804"/>
      <c r="O96" s="806"/>
      <c r="P96" s="804"/>
      <c r="Q96" s="804"/>
      <c r="R96" s="804"/>
      <c r="S96" s="806"/>
    </row>
    <row r="97" spans="2:19" ht="24" outlineLevel="1" x14ac:dyDescent="0.35">
      <c r="B97" s="822"/>
      <c r="C97" s="785"/>
      <c r="D97" s="305" t="s">
        <v>374</v>
      </c>
      <c r="E97" s="305" t="s">
        <v>375</v>
      </c>
      <c r="F97" s="309" t="s">
        <v>376</v>
      </c>
      <c r="G97" s="306" t="s">
        <v>377</v>
      </c>
      <c r="H97" s="305" t="s">
        <v>374</v>
      </c>
      <c r="I97" s="305" t="s">
        <v>375</v>
      </c>
      <c r="J97" s="309" t="s">
        <v>376</v>
      </c>
      <c r="K97" s="306" t="s">
        <v>377</v>
      </c>
      <c r="L97" s="305" t="s">
        <v>374</v>
      </c>
      <c r="M97" s="305" t="s">
        <v>375</v>
      </c>
      <c r="N97" s="309" t="s">
        <v>376</v>
      </c>
      <c r="O97" s="306" t="s">
        <v>377</v>
      </c>
      <c r="P97" s="305" t="s">
        <v>374</v>
      </c>
      <c r="Q97" s="305" t="s">
        <v>375</v>
      </c>
      <c r="R97" s="309" t="s">
        <v>376</v>
      </c>
      <c r="S97" s="306" t="s">
        <v>377</v>
      </c>
    </row>
    <row r="98" spans="2:19" outlineLevel="1" x14ac:dyDescent="0.35">
      <c r="B98" s="822"/>
      <c r="C98" s="785"/>
      <c r="D98" s="816"/>
      <c r="E98" s="818"/>
      <c r="F98" s="816"/>
      <c r="G98" s="820"/>
      <c r="H98" s="803"/>
      <c r="I98" s="803"/>
      <c r="J98" s="803"/>
      <c r="K98" s="805"/>
      <c r="L98" s="803"/>
      <c r="M98" s="810"/>
      <c r="N98" s="803"/>
      <c r="O98" s="805"/>
      <c r="P98" s="803"/>
      <c r="Q98" s="803"/>
      <c r="R98" s="803"/>
      <c r="S98" s="805"/>
    </row>
    <row r="99" spans="2:19" outlineLevel="1" x14ac:dyDescent="0.35">
      <c r="B99" s="822"/>
      <c r="C99" s="786"/>
      <c r="D99" s="817"/>
      <c r="E99" s="819"/>
      <c r="F99" s="817"/>
      <c r="G99" s="821"/>
      <c r="H99" s="804"/>
      <c r="I99" s="804"/>
      <c r="J99" s="804"/>
      <c r="K99" s="806"/>
      <c r="L99" s="804"/>
      <c r="M99" s="811"/>
      <c r="N99" s="804"/>
      <c r="O99" s="806"/>
      <c r="P99" s="804"/>
      <c r="Q99" s="804"/>
      <c r="R99" s="804"/>
      <c r="S99" s="806"/>
    </row>
    <row r="100" spans="2:19" ht="15" thickBot="1" x14ac:dyDescent="0.4">
      <c r="B100" s="241"/>
      <c r="C100" s="241"/>
    </row>
    <row r="101" spans="2:19" ht="15" thickBot="1" x14ac:dyDescent="0.4">
      <c r="B101" s="241"/>
      <c r="C101" s="241"/>
      <c r="D101" s="787" t="s">
        <v>313</v>
      </c>
      <c r="E101" s="788"/>
      <c r="F101" s="788"/>
      <c r="G101" s="789"/>
      <c r="H101" s="800" t="s">
        <v>378</v>
      </c>
      <c r="I101" s="801"/>
      <c r="J101" s="801"/>
      <c r="K101" s="802"/>
      <c r="L101" s="800" t="s">
        <v>315</v>
      </c>
      <c r="M101" s="801"/>
      <c r="N101" s="801"/>
      <c r="O101" s="802"/>
      <c r="P101" s="800" t="s">
        <v>316</v>
      </c>
      <c r="Q101" s="801"/>
      <c r="R101" s="801"/>
      <c r="S101" s="802"/>
    </row>
    <row r="102" spans="2:19" x14ac:dyDescent="0.35">
      <c r="B102" s="807" t="s">
        <v>379</v>
      </c>
      <c r="C102" s="790" t="s">
        <v>380</v>
      </c>
      <c r="D102" s="334" t="s">
        <v>381</v>
      </c>
      <c r="E102" s="335" t="s">
        <v>382</v>
      </c>
      <c r="F102" s="792" t="s">
        <v>383</v>
      </c>
      <c r="G102" s="794"/>
      <c r="H102" s="334" t="s">
        <v>381</v>
      </c>
      <c r="I102" s="335" t="s">
        <v>382</v>
      </c>
      <c r="J102" s="792" t="s">
        <v>383</v>
      </c>
      <c r="K102" s="794"/>
      <c r="L102" s="334" t="s">
        <v>381</v>
      </c>
      <c r="M102" s="335" t="s">
        <v>382</v>
      </c>
      <c r="N102" s="792" t="s">
        <v>383</v>
      </c>
      <c r="O102" s="794"/>
      <c r="P102" s="334" t="s">
        <v>381</v>
      </c>
      <c r="Q102" s="335" t="s">
        <v>382</v>
      </c>
      <c r="R102" s="792" t="s">
        <v>383</v>
      </c>
      <c r="S102" s="794"/>
    </row>
    <row r="103" spans="2:19" x14ac:dyDescent="0.35">
      <c r="B103" s="808"/>
      <c r="C103" s="791"/>
      <c r="D103" s="336">
        <v>0</v>
      </c>
      <c r="E103" s="191">
        <v>0</v>
      </c>
      <c r="F103" s="812" t="s">
        <v>493</v>
      </c>
      <c r="G103" s="813"/>
      <c r="H103" s="337">
        <v>5000</v>
      </c>
      <c r="I103" s="192">
        <v>0.5</v>
      </c>
      <c r="J103" s="814" t="s">
        <v>480</v>
      </c>
      <c r="K103" s="815"/>
      <c r="L103" s="337">
        <v>5000</v>
      </c>
      <c r="M103" s="472">
        <v>0.5</v>
      </c>
      <c r="N103" s="814" t="s">
        <v>485</v>
      </c>
      <c r="O103" s="815"/>
      <c r="P103" s="337"/>
      <c r="Q103" s="192"/>
      <c r="R103" s="814"/>
      <c r="S103" s="815"/>
    </row>
    <row r="104" spans="2:19" ht="24" x14ac:dyDescent="0.35">
      <c r="B104" s="808"/>
      <c r="C104" s="807" t="s">
        <v>384</v>
      </c>
      <c r="D104" s="338" t="s">
        <v>381</v>
      </c>
      <c r="E104" s="305" t="s">
        <v>382</v>
      </c>
      <c r="F104" s="305" t="s">
        <v>385</v>
      </c>
      <c r="G104" s="312" t="s">
        <v>386</v>
      </c>
      <c r="H104" s="338" t="s">
        <v>381</v>
      </c>
      <c r="I104" s="305" t="s">
        <v>382</v>
      </c>
      <c r="J104" s="305" t="s">
        <v>385</v>
      </c>
      <c r="K104" s="312" t="s">
        <v>386</v>
      </c>
      <c r="L104" s="338" t="s">
        <v>381</v>
      </c>
      <c r="M104" s="305" t="s">
        <v>382</v>
      </c>
      <c r="N104" s="305" t="s">
        <v>385</v>
      </c>
      <c r="O104" s="312" t="s">
        <v>386</v>
      </c>
      <c r="P104" s="338" t="s">
        <v>381</v>
      </c>
      <c r="Q104" s="305" t="s">
        <v>382</v>
      </c>
      <c r="R104" s="305" t="s">
        <v>385</v>
      </c>
      <c r="S104" s="312" t="s">
        <v>386</v>
      </c>
    </row>
    <row r="105" spans="2:19" x14ac:dyDescent="0.35">
      <c r="B105" s="808"/>
      <c r="C105" s="808"/>
      <c r="D105" s="336">
        <v>0</v>
      </c>
      <c r="E105" s="174">
        <v>0</v>
      </c>
      <c r="F105" s="184" t="s">
        <v>556</v>
      </c>
      <c r="G105" s="189" t="s">
        <v>433</v>
      </c>
      <c r="H105" s="337">
        <v>2000</v>
      </c>
      <c r="I105" s="176">
        <v>0.5</v>
      </c>
      <c r="J105" s="186" t="s">
        <v>575</v>
      </c>
      <c r="K105" s="190" t="s">
        <v>433</v>
      </c>
      <c r="L105" s="337">
        <v>2000</v>
      </c>
      <c r="M105" s="162">
        <v>0.5</v>
      </c>
      <c r="N105" s="186" t="s">
        <v>575</v>
      </c>
      <c r="O105" s="190" t="s">
        <v>433</v>
      </c>
      <c r="P105" s="337"/>
      <c r="Q105" s="176"/>
      <c r="R105" s="186"/>
      <c r="S105" s="190"/>
    </row>
    <row r="106" spans="2:19" ht="24" outlineLevel="1" x14ac:dyDescent="0.35">
      <c r="B106" s="808"/>
      <c r="C106" s="808"/>
      <c r="D106" s="338" t="s">
        <v>381</v>
      </c>
      <c r="E106" s="305" t="s">
        <v>382</v>
      </c>
      <c r="F106" s="305" t="s">
        <v>385</v>
      </c>
      <c r="G106" s="312" t="s">
        <v>386</v>
      </c>
      <c r="H106" s="338" t="s">
        <v>381</v>
      </c>
      <c r="I106" s="305" t="s">
        <v>382</v>
      </c>
      <c r="J106" s="305" t="s">
        <v>385</v>
      </c>
      <c r="K106" s="312" t="s">
        <v>386</v>
      </c>
      <c r="L106" s="338" t="s">
        <v>381</v>
      </c>
      <c r="M106" s="305" t="s">
        <v>382</v>
      </c>
      <c r="N106" s="305" t="s">
        <v>385</v>
      </c>
      <c r="O106" s="312" t="s">
        <v>386</v>
      </c>
      <c r="P106" s="338" t="s">
        <v>381</v>
      </c>
      <c r="Q106" s="305" t="s">
        <v>382</v>
      </c>
      <c r="R106" s="305" t="s">
        <v>385</v>
      </c>
      <c r="S106" s="312" t="s">
        <v>386</v>
      </c>
    </row>
    <row r="107" spans="2:19" outlineLevel="1" x14ac:dyDescent="0.35">
      <c r="B107" s="808"/>
      <c r="C107" s="808"/>
      <c r="D107" s="336">
        <v>0</v>
      </c>
      <c r="E107" s="174">
        <v>0</v>
      </c>
      <c r="F107" s="184" t="s">
        <v>560</v>
      </c>
      <c r="G107" s="189" t="s">
        <v>459</v>
      </c>
      <c r="H107" s="337">
        <v>2000</v>
      </c>
      <c r="I107" s="176">
        <v>0.5</v>
      </c>
      <c r="J107" s="186" t="s">
        <v>575</v>
      </c>
      <c r="K107" s="190" t="s">
        <v>459</v>
      </c>
      <c r="L107" s="337">
        <v>2000</v>
      </c>
      <c r="M107" s="162">
        <v>0.5</v>
      </c>
      <c r="N107" s="186" t="s">
        <v>575</v>
      </c>
      <c r="O107" s="190" t="s">
        <v>459</v>
      </c>
      <c r="P107" s="337"/>
      <c r="Q107" s="176"/>
      <c r="R107" s="186"/>
      <c r="S107" s="190"/>
    </row>
    <row r="108" spans="2:19" ht="24" outlineLevel="1" x14ac:dyDescent="0.35">
      <c r="B108" s="808"/>
      <c r="C108" s="808"/>
      <c r="D108" s="338" t="s">
        <v>381</v>
      </c>
      <c r="E108" s="305" t="s">
        <v>382</v>
      </c>
      <c r="F108" s="305" t="s">
        <v>385</v>
      </c>
      <c r="G108" s="312" t="s">
        <v>386</v>
      </c>
      <c r="H108" s="338" t="s">
        <v>381</v>
      </c>
      <c r="I108" s="305" t="s">
        <v>382</v>
      </c>
      <c r="J108" s="305" t="s">
        <v>385</v>
      </c>
      <c r="K108" s="312" t="s">
        <v>386</v>
      </c>
      <c r="L108" s="338" t="s">
        <v>381</v>
      </c>
      <c r="M108" s="305" t="s">
        <v>382</v>
      </c>
      <c r="N108" s="305" t="s">
        <v>385</v>
      </c>
      <c r="O108" s="312" t="s">
        <v>386</v>
      </c>
      <c r="P108" s="338" t="s">
        <v>381</v>
      </c>
      <c r="Q108" s="305" t="s">
        <v>382</v>
      </c>
      <c r="R108" s="305" t="s">
        <v>385</v>
      </c>
      <c r="S108" s="312" t="s">
        <v>386</v>
      </c>
    </row>
    <row r="109" spans="2:19" outlineLevel="1" x14ac:dyDescent="0.35">
      <c r="B109" s="808"/>
      <c r="C109" s="808"/>
      <c r="D109" s="336">
        <v>0</v>
      </c>
      <c r="E109" s="174">
        <v>0</v>
      </c>
      <c r="F109" s="184" t="s">
        <v>560</v>
      </c>
      <c r="G109" s="189" t="s">
        <v>470</v>
      </c>
      <c r="H109" s="337">
        <v>2000</v>
      </c>
      <c r="I109" s="176">
        <v>0.5</v>
      </c>
      <c r="J109" s="186" t="s">
        <v>575</v>
      </c>
      <c r="K109" s="190" t="s">
        <v>470</v>
      </c>
      <c r="L109" s="337">
        <v>2000</v>
      </c>
      <c r="M109" s="162">
        <v>0.5</v>
      </c>
      <c r="N109" s="186" t="s">
        <v>572</v>
      </c>
      <c r="O109" s="190" t="s">
        <v>470</v>
      </c>
      <c r="P109" s="337"/>
      <c r="Q109" s="176"/>
      <c r="R109" s="186"/>
      <c r="S109" s="190"/>
    </row>
    <row r="110" spans="2:19" ht="24" outlineLevel="1" x14ac:dyDescent="0.35">
      <c r="B110" s="808"/>
      <c r="C110" s="808"/>
      <c r="D110" s="338" t="s">
        <v>381</v>
      </c>
      <c r="E110" s="305" t="s">
        <v>382</v>
      </c>
      <c r="F110" s="305" t="s">
        <v>385</v>
      </c>
      <c r="G110" s="312" t="s">
        <v>386</v>
      </c>
      <c r="H110" s="338" t="s">
        <v>381</v>
      </c>
      <c r="I110" s="305" t="s">
        <v>382</v>
      </c>
      <c r="J110" s="305" t="s">
        <v>385</v>
      </c>
      <c r="K110" s="312" t="s">
        <v>386</v>
      </c>
      <c r="L110" s="338" t="s">
        <v>381</v>
      </c>
      <c r="M110" s="305" t="s">
        <v>382</v>
      </c>
      <c r="N110" s="305" t="s">
        <v>385</v>
      </c>
      <c r="O110" s="312" t="s">
        <v>386</v>
      </c>
      <c r="P110" s="338" t="s">
        <v>381</v>
      </c>
      <c r="Q110" s="305" t="s">
        <v>382</v>
      </c>
      <c r="R110" s="305" t="s">
        <v>385</v>
      </c>
      <c r="S110" s="312" t="s">
        <v>386</v>
      </c>
    </row>
    <row r="111" spans="2:19" outlineLevel="1" x14ac:dyDescent="0.35">
      <c r="B111" s="809"/>
      <c r="C111" s="809"/>
      <c r="D111" s="336"/>
      <c r="E111" s="174"/>
      <c r="F111" s="184"/>
      <c r="G111" s="189"/>
      <c r="H111" s="337"/>
      <c r="I111" s="176"/>
      <c r="J111" s="186"/>
      <c r="K111" s="190"/>
      <c r="L111" s="337"/>
      <c r="M111" s="162"/>
      <c r="N111" s="186"/>
      <c r="O111" s="190"/>
      <c r="P111" s="337"/>
      <c r="Q111" s="176"/>
      <c r="R111" s="186"/>
      <c r="S111" s="190"/>
    </row>
    <row r="112" spans="2:19" x14ac:dyDescent="0.35">
      <c r="B112" s="795" t="s">
        <v>387</v>
      </c>
      <c r="C112" s="798" t="s">
        <v>388</v>
      </c>
      <c r="D112" s="339" t="s">
        <v>389</v>
      </c>
      <c r="E112" s="339" t="s">
        <v>390</v>
      </c>
      <c r="F112" s="339" t="s">
        <v>312</v>
      </c>
      <c r="G112" s="340" t="s">
        <v>391</v>
      </c>
      <c r="H112" s="341" t="s">
        <v>389</v>
      </c>
      <c r="I112" s="339" t="s">
        <v>390</v>
      </c>
      <c r="J112" s="339" t="s">
        <v>312</v>
      </c>
      <c r="K112" s="340" t="s">
        <v>391</v>
      </c>
      <c r="L112" s="339" t="s">
        <v>389</v>
      </c>
      <c r="M112" s="339" t="s">
        <v>390</v>
      </c>
      <c r="N112" s="339" t="s">
        <v>312</v>
      </c>
      <c r="O112" s="340" t="s">
        <v>391</v>
      </c>
      <c r="P112" s="339" t="s">
        <v>389</v>
      </c>
      <c r="Q112" s="339" t="s">
        <v>390</v>
      </c>
      <c r="R112" s="339" t="s">
        <v>312</v>
      </c>
      <c r="S112" s="340" t="s">
        <v>391</v>
      </c>
    </row>
    <row r="113" spans="2:19" x14ac:dyDescent="0.35">
      <c r="B113" s="796"/>
      <c r="C113" s="799"/>
      <c r="D113" s="173"/>
      <c r="E113" s="173"/>
      <c r="F113" s="173"/>
      <c r="G113" s="173"/>
      <c r="H113" s="245"/>
      <c r="I113" s="175"/>
      <c r="J113" s="175"/>
      <c r="K113" s="188"/>
      <c r="L113" s="175"/>
      <c r="M113" s="469"/>
      <c r="N113" s="175"/>
      <c r="O113" s="188"/>
      <c r="P113" s="175"/>
      <c r="Q113" s="175"/>
      <c r="R113" s="175"/>
      <c r="S113" s="188"/>
    </row>
    <row r="114" spans="2:19" ht="24" x14ac:dyDescent="0.35">
      <c r="B114" s="796"/>
      <c r="C114" s="795" t="s">
        <v>392</v>
      </c>
      <c r="D114" s="305" t="s">
        <v>393</v>
      </c>
      <c r="E114" s="772" t="s">
        <v>394</v>
      </c>
      <c r="F114" s="773"/>
      <c r="G114" s="306" t="s">
        <v>395</v>
      </c>
      <c r="H114" s="305" t="s">
        <v>393</v>
      </c>
      <c r="I114" s="772" t="s">
        <v>394</v>
      </c>
      <c r="J114" s="773"/>
      <c r="K114" s="306" t="s">
        <v>395</v>
      </c>
      <c r="L114" s="305" t="s">
        <v>393</v>
      </c>
      <c r="M114" s="772" t="s">
        <v>394</v>
      </c>
      <c r="N114" s="773"/>
      <c r="O114" s="306" t="s">
        <v>395</v>
      </c>
      <c r="P114" s="305" t="s">
        <v>393</v>
      </c>
      <c r="Q114" s="305" t="s">
        <v>394</v>
      </c>
      <c r="R114" s="772" t="s">
        <v>394</v>
      </c>
      <c r="S114" s="773"/>
    </row>
    <row r="115" spans="2:19" x14ac:dyDescent="0.35">
      <c r="B115" s="796"/>
      <c r="C115" s="796"/>
      <c r="D115" s="193"/>
      <c r="E115" s="774"/>
      <c r="F115" s="775"/>
      <c r="G115" s="165"/>
      <c r="H115" s="194"/>
      <c r="I115" s="776"/>
      <c r="J115" s="777"/>
      <c r="K115" s="182"/>
      <c r="L115" s="194"/>
      <c r="M115" s="776"/>
      <c r="N115" s="777"/>
      <c r="O115" s="168"/>
      <c r="P115" s="194"/>
      <c r="Q115" s="166"/>
      <c r="R115" s="776"/>
      <c r="S115" s="777"/>
    </row>
    <row r="116" spans="2:19" ht="24" outlineLevel="1" x14ac:dyDescent="0.35">
      <c r="B116" s="796"/>
      <c r="C116" s="796"/>
      <c r="D116" s="305" t="s">
        <v>393</v>
      </c>
      <c r="E116" s="772" t="s">
        <v>394</v>
      </c>
      <c r="F116" s="773"/>
      <c r="G116" s="306" t="s">
        <v>395</v>
      </c>
      <c r="H116" s="305" t="s">
        <v>393</v>
      </c>
      <c r="I116" s="772" t="s">
        <v>394</v>
      </c>
      <c r="J116" s="773"/>
      <c r="K116" s="306" t="s">
        <v>395</v>
      </c>
      <c r="L116" s="305" t="s">
        <v>393</v>
      </c>
      <c r="M116" s="772" t="s">
        <v>394</v>
      </c>
      <c r="N116" s="773"/>
      <c r="O116" s="306" t="s">
        <v>395</v>
      </c>
      <c r="P116" s="305" t="s">
        <v>393</v>
      </c>
      <c r="Q116" s="305" t="s">
        <v>394</v>
      </c>
      <c r="R116" s="772" t="s">
        <v>394</v>
      </c>
      <c r="S116" s="773"/>
    </row>
    <row r="117" spans="2:19" outlineLevel="1" x14ac:dyDescent="0.35">
      <c r="B117" s="796"/>
      <c r="C117" s="796"/>
      <c r="D117" s="193"/>
      <c r="E117" s="774"/>
      <c r="F117" s="775"/>
      <c r="G117" s="165"/>
      <c r="H117" s="194"/>
      <c r="I117" s="776"/>
      <c r="J117" s="777"/>
      <c r="K117" s="168"/>
      <c r="L117" s="194"/>
      <c r="M117" s="776"/>
      <c r="N117" s="777"/>
      <c r="O117" s="168"/>
      <c r="P117" s="194"/>
      <c r="Q117" s="166"/>
      <c r="R117" s="776"/>
      <c r="S117" s="777"/>
    </row>
    <row r="118" spans="2:19" ht="24" outlineLevel="1" x14ac:dyDescent="0.35">
      <c r="B118" s="796"/>
      <c r="C118" s="796"/>
      <c r="D118" s="305" t="s">
        <v>393</v>
      </c>
      <c r="E118" s="772" t="s">
        <v>394</v>
      </c>
      <c r="F118" s="773"/>
      <c r="G118" s="306" t="s">
        <v>395</v>
      </c>
      <c r="H118" s="305" t="s">
        <v>393</v>
      </c>
      <c r="I118" s="772" t="s">
        <v>394</v>
      </c>
      <c r="J118" s="773"/>
      <c r="K118" s="306" t="s">
        <v>395</v>
      </c>
      <c r="L118" s="305" t="s">
        <v>393</v>
      </c>
      <c r="M118" s="772" t="s">
        <v>394</v>
      </c>
      <c r="N118" s="773"/>
      <c r="O118" s="306" t="s">
        <v>395</v>
      </c>
      <c r="P118" s="305" t="s">
        <v>393</v>
      </c>
      <c r="Q118" s="305" t="s">
        <v>394</v>
      </c>
      <c r="R118" s="772" t="s">
        <v>394</v>
      </c>
      <c r="S118" s="773"/>
    </row>
    <row r="119" spans="2:19" outlineLevel="1" x14ac:dyDescent="0.35">
      <c r="B119" s="796"/>
      <c r="C119" s="796"/>
      <c r="D119" s="193"/>
      <c r="E119" s="774"/>
      <c r="F119" s="775"/>
      <c r="G119" s="165"/>
      <c r="H119" s="194"/>
      <c r="I119" s="776"/>
      <c r="J119" s="777"/>
      <c r="K119" s="168"/>
      <c r="L119" s="194"/>
      <c r="M119" s="776"/>
      <c r="N119" s="777"/>
      <c r="O119" s="168"/>
      <c r="P119" s="194"/>
      <c r="Q119" s="166"/>
      <c r="R119" s="776"/>
      <c r="S119" s="777"/>
    </row>
    <row r="120" spans="2:19" ht="24" outlineLevel="1" x14ac:dyDescent="0.35">
      <c r="B120" s="796"/>
      <c r="C120" s="796"/>
      <c r="D120" s="305" t="s">
        <v>393</v>
      </c>
      <c r="E120" s="772" t="s">
        <v>394</v>
      </c>
      <c r="F120" s="773"/>
      <c r="G120" s="306" t="s">
        <v>395</v>
      </c>
      <c r="H120" s="305" t="s">
        <v>393</v>
      </c>
      <c r="I120" s="772" t="s">
        <v>394</v>
      </c>
      <c r="J120" s="773"/>
      <c r="K120" s="306" t="s">
        <v>395</v>
      </c>
      <c r="L120" s="305" t="s">
        <v>393</v>
      </c>
      <c r="M120" s="772" t="s">
        <v>394</v>
      </c>
      <c r="N120" s="773"/>
      <c r="O120" s="306" t="s">
        <v>395</v>
      </c>
      <c r="P120" s="305" t="s">
        <v>393</v>
      </c>
      <c r="Q120" s="305" t="s">
        <v>394</v>
      </c>
      <c r="R120" s="772" t="s">
        <v>394</v>
      </c>
      <c r="S120" s="773"/>
    </row>
    <row r="121" spans="2:19" outlineLevel="1" x14ac:dyDescent="0.35">
      <c r="B121" s="797"/>
      <c r="C121" s="797"/>
      <c r="D121" s="193"/>
      <c r="E121" s="774"/>
      <c r="F121" s="775"/>
      <c r="G121" s="165"/>
      <c r="H121" s="194"/>
      <c r="I121" s="776"/>
      <c r="J121" s="777"/>
      <c r="K121" s="168"/>
      <c r="L121" s="194"/>
      <c r="M121" s="776"/>
      <c r="N121" s="777"/>
      <c r="O121" s="168"/>
      <c r="P121" s="194"/>
      <c r="Q121" s="166"/>
      <c r="R121" s="776"/>
      <c r="S121" s="777"/>
    </row>
    <row r="122" spans="2:19" ht="15" thickBot="1" x14ac:dyDescent="0.4">
      <c r="B122" s="241"/>
      <c r="C122" s="241"/>
    </row>
    <row r="123" spans="2:19" ht="15" thickBot="1" x14ac:dyDescent="0.4">
      <c r="B123" s="241"/>
      <c r="C123" s="241"/>
      <c r="D123" s="787" t="s">
        <v>313</v>
      </c>
      <c r="E123" s="788"/>
      <c r="F123" s="788"/>
      <c r="G123" s="789"/>
      <c r="H123" s="787" t="s">
        <v>314</v>
      </c>
      <c r="I123" s="788"/>
      <c r="J123" s="788"/>
      <c r="K123" s="789"/>
      <c r="L123" s="788" t="s">
        <v>315</v>
      </c>
      <c r="M123" s="788"/>
      <c r="N123" s="788"/>
      <c r="O123" s="788"/>
      <c r="P123" s="787" t="s">
        <v>316</v>
      </c>
      <c r="Q123" s="788"/>
      <c r="R123" s="788"/>
      <c r="S123" s="789"/>
    </row>
    <row r="124" spans="2:19" x14ac:dyDescent="0.35">
      <c r="B124" s="790" t="s">
        <v>396</v>
      </c>
      <c r="C124" s="790" t="s">
        <v>397</v>
      </c>
      <c r="D124" s="792" t="s">
        <v>398</v>
      </c>
      <c r="E124" s="793"/>
      <c r="F124" s="793"/>
      <c r="G124" s="794"/>
      <c r="H124" s="792" t="s">
        <v>398</v>
      </c>
      <c r="I124" s="793"/>
      <c r="J124" s="793"/>
      <c r="K124" s="794"/>
      <c r="L124" s="792" t="s">
        <v>398</v>
      </c>
      <c r="M124" s="793"/>
      <c r="N124" s="793"/>
      <c r="O124" s="794"/>
      <c r="P124" s="792" t="s">
        <v>398</v>
      </c>
      <c r="Q124" s="793"/>
      <c r="R124" s="793"/>
      <c r="S124" s="794"/>
    </row>
    <row r="125" spans="2:19" x14ac:dyDescent="0.35">
      <c r="B125" s="791"/>
      <c r="C125" s="791"/>
      <c r="D125" s="778"/>
      <c r="E125" s="779"/>
      <c r="F125" s="779"/>
      <c r="G125" s="780"/>
      <c r="H125" s="781" t="s">
        <v>449</v>
      </c>
      <c r="I125" s="782"/>
      <c r="J125" s="782"/>
      <c r="K125" s="783"/>
      <c r="L125" s="781"/>
      <c r="M125" s="782"/>
      <c r="N125" s="782"/>
      <c r="O125" s="783"/>
      <c r="P125" s="781"/>
      <c r="Q125" s="782"/>
      <c r="R125" s="782"/>
      <c r="S125" s="783"/>
    </row>
    <row r="126" spans="2:19" x14ac:dyDescent="0.35">
      <c r="B126" s="784" t="s">
        <v>399</v>
      </c>
      <c r="C126" s="784" t="s">
        <v>400</v>
      </c>
      <c r="D126" s="339" t="s">
        <v>401</v>
      </c>
      <c r="E126" s="311" t="s">
        <v>312</v>
      </c>
      <c r="F126" s="305" t="s">
        <v>334</v>
      </c>
      <c r="G126" s="306" t="s">
        <v>351</v>
      </c>
      <c r="H126" s="339" t="s">
        <v>401</v>
      </c>
      <c r="I126" s="311" t="s">
        <v>312</v>
      </c>
      <c r="J126" s="305" t="s">
        <v>334</v>
      </c>
      <c r="K126" s="306" t="s">
        <v>351</v>
      </c>
      <c r="L126" s="339" t="s">
        <v>401</v>
      </c>
      <c r="M126" s="345" t="s">
        <v>312</v>
      </c>
      <c r="N126" s="305" t="s">
        <v>334</v>
      </c>
      <c r="O126" s="306" t="s">
        <v>351</v>
      </c>
      <c r="P126" s="339" t="s">
        <v>401</v>
      </c>
      <c r="Q126" s="311" t="s">
        <v>312</v>
      </c>
      <c r="R126" s="305" t="s">
        <v>334</v>
      </c>
      <c r="S126" s="306" t="s">
        <v>351</v>
      </c>
    </row>
    <row r="127" spans="2:19" x14ac:dyDescent="0.35">
      <c r="B127" s="785"/>
      <c r="C127" s="786"/>
      <c r="D127" s="173">
        <v>0</v>
      </c>
      <c r="E127" s="195"/>
      <c r="F127" s="164"/>
      <c r="G127" s="187"/>
      <c r="H127" s="175"/>
      <c r="I127" s="200" t="s">
        <v>491</v>
      </c>
      <c r="J127" s="175" t="s">
        <v>484</v>
      </c>
      <c r="K127" s="247"/>
      <c r="L127" s="175">
        <v>1</v>
      </c>
      <c r="M127" s="473" t="s">
        <v>491</v>
      </c>
      <c r="N127" s="175" t="s">
        <v>484</v>
      </c>
      <c r="O127" s="247"/>
      <c r="P127" s="175"/>
      <c r="Q127" s="200"/>
      <c r="R127" s="175"/>
      <c r="S127" s="247"/>
    </row>
    <row r="128" spans="2:19" x14ac:dyDescent="0.35">
      <c r="B128" s="785"/>
      <c r="C128" s="784" t="s">
        <v>402</v>
      </c>
      <c r="D128" s="305" t="s">
        <v>403</v>
      </c>
      <c r="E128" s="772" t="s">
        <v>404</v>
      </c>
      <c r="F128" s="773"/>
      <c r="G128" s="306" t="s">
        <v>405</v>
      </c>
      <c r="H128" s="305" t="s">
        <v>403</v>
      </c>
      <c r="I128" s="772" t="s">
        <v>404</v>
      </c>
      <c r="J128" s="773"/>
      <c r="K128" s="306" t="s">
        <v>405</v>
      </c>
      <c r="L128" s="305" t="s">
        <v>403</v>
      </c>
      <c r="M128" s="772" t="s">
        <v>404</v>
      </c>
      <c r="N128" s="773"/>
      <c r="O128" s="306" t="s">
        <v>405</v>
      </c>
      <c r="P128" s="305" t="s">
        <v>403</v>
      </c>
      <c r="Q128" s="772" t="s">
        <v>404</v>
      </c>
      <c r="R128" s="773"/>
      <c r="S128" s="306" t="s">
        <v>405</v>
      </c>
    </row>
    <row r="129" spans="2:19" x14ac:dyDescent="0.35">
      <c r="B129" s="786"/>
      <c r="C129" s="786"/>
      <c r="D129" s="193"/>
      <c r="E129" s="774"/>
      <c r="F129" s="775"/>
      <c r="G129" s="165"/>
      <c r="H129" s="194"/>
      <c r="I129" s="776"/>
      <c r="J129" s="777"/>
      <c r="K129" s="168"/>
      <c r="L129" s="194"/>
      <c r="M129" s="776"/>
      <c r="N129" s="777"/>
      <c r="O129" s="168"/>
      <c r="P129" s="194"/>
      <c r="Q129" s="776"/>
      <c r="R129" s="777"/>
      <c r="S129" s="168"/>
    </row>
    <row r="133" spans="2:19" hidden="1" x14ac:dyDescent="0.35"/>
    <row r="134" spans="2:19" hidden="1" x14ac:dyDescent="0.35"/>
    <row r="135" spans="2:19" hidden="1" x14ac:dyDescent="0.35">
      <c r="D135" t="s">
        <v>406</v>
      </c>
    </row>
    <row r="136" spans="2:19" hidden="1" x14ac:dyDescent="0.35">
      <c r="D136" t="s">
        <v>407</v>
      </c>
      <c r="E136" t="s">
        <v>408</v>
      </c>
      <c r="F136" t="s">
        <v>409</v>
      </c>
      <c r="H136" t="s">
        <v>410</v>
      </c>
      <c r="I136" t="s">
        <v>411</v>
      </c>
    </row>
    <row r="137" spans="2:19" hidden="1" x14ac:dyDescent="0.35">
      <c r="D137" t="s">
        <v>412</v>
      </c>
      <c r="E137" t="s">
        <v>413</v>
      </c>
      <c r="F137" t="s">
        <v>414</v>
      </c>
      <c r="H137" t="s">
        <v>415</v>
      </c>
      <c r="I137" t="s">
        <v>416</v>
      </c>
    </row>
    <row r="138" spans="2:19" hidden="1" x14ac:dyDescent="0.35">
      <c r="D138" t="s">
        <v>417</v>
      </c>
      <c r="E138" t="s">
        <v>418</v>
      </c>
      <c r="F138" t="s">
        <v>419</v>
      </c>
      <c r="H138" t="s">
        <v>420</v>
      </c>
      <c r="I138" t="s">
        <v>421</v>
      </c>
    </row>
    <row r="139" spans="2:19" hidden="1" x14ac:dyDescent="0.35">
      <c r="D139" t="s">
        <v>422</v>
      </c>
      <c r="F139" t="s">
        <v>423</v>
      </c>
      <c r="G139" t="s">
        <v>424</v>
      </c>
      <c r="H139" t="s">
        <v>425</v>
      </c>
      <c r="I139" t="s">
        <v>426</v>
      </c>
      <c r="K139" t="s">
        <v>427</v>
      </c>
    </row>
    <row r="140" spans="2:19" hidden="1" x14ac:dyDescent="0.35">
      <c r="D140" t="s">
        <v>428</v>
      </c>
      <c r="F140" t="s">
        <v>429</v>
      </c>
      <c r="G140" t="s">
        <v>430</v>
      </c>
      <c r="H140" t="s">
        <v>431</v>
      </c>
      <c r="I140" t="s">
        <v>432</v>
      </c>
      <c r="K140" t="s">
        <v>433</v>
      </c>
      <c r="L140" t="s">
        <v>434</v>
      </c>
    </row>
    <row r="141" spans="2:19" hidden="1" x14ac:dyDescent="0.35">
      <c r="D141" t="s">
        <v>435</v>
      </c>
      <c r="E141" s="342" t="s">
        <v>436</v>
      </c>
      <c r="G141" t="s">
        <v>437</v>
      </c>
      <c r="H141" t="s">
        <v>438</v>
      </c>
      <c r="K141" t="s">
        <v>439</v>
      </c>
      <c r="L141" t="s">
        <v>440</v>
      </c>
    </row>
    <row r="142" spans="2:19" hidden="1" x14ac:dyDescent="0.35">
      <c r="D142" t="s">
        <v>441</v>
      </c>
      <c r="E142" s="343" t="s">
        <v>442</v>
      </c>
      <c r="K142" t="s">
        <v>443</v>
      </c>
      <c r="L142" t="s">
        <v>444</v>
      </c>
    </row>
    <row r="143" spans="2:19" hidden="1" x14ac:dyDescent="0.35">
      <c r="E143" s="344" t="s">
        <v>445</v>
      </c>
      <c r="H143" t="s">
        <v>446</v>
      </c>
      <c r="K143" t="s">
        <v>447</v>
      </c>
      <c r="L143" t="s">
        <v>448</v>
      </c>
    </row>
    <row r="144" spans="2:19" hidden="1" x14ac:dyDescent="0.35">
      <c r="H144" t="s">
        <v>449</v>
      </c>
      <c r="K144" t="s">
        <v>450</v>
      </c>
      <c r="L144" t="s">
        <v>451</v>
      </c>
    </row>
    <row r="145" spans="2:12" hidden="1" x14ac:dyDescent="0.35">
      <c r="H145" t="s">
        <v>452</v>
      </c>
      <c r="K145" t="s">
        <v>453</v>
      </c>
      <c r="L145" t="s">
        <v>454</v>
      </c>
    </row>
    <row r="146" spans="2:12" hidden="1" x14ac:dyDescent="0.35">
      <c r="B146" t="s">
        <v>455</v>
      </c>
      <c r="C146" t="s">
        <v>456</v>
      </c>
      <c r="D146" t="s">
        <v>455</v>
      </c>
      <c r="G146" t="s">
        <v>457</v>
      </c>
      <c r="H146" t="s">
        <v>458</v>
      </c>
      <c r="J146" t="s">
        <v>278</v>
      </c>
      <c r="K146" t="s">
        <v>459</v>
      </c>
      <c r="L146" t="s">
        <v>460</v>
      </c>
    </row>
    <row r="147" spans="2:12" hidden="1" x14ac:dyDescent="0.35">
      <c r="B147">
        <v>1</v>
      </c>
      <c r="C147" t="s">
        <v>461</v>
      </c>
      <c r="D147" t="s">
        <v>462</v>
      </c>
      <c r="E147" t="s">
        <v>351</v>
      </c>
      <c r="F147" t="s">
        <v>11</v>
      </c>
      <c r="G147" t="s">
        <v>463</v>
      </c>
      <c r="H147" t="s">
        <v>464</v>
      </c>
      <c r="J147" t="s">
        <v>439</v>
      </c>
      <c r="K147" t="s">
        <v>465</v>
      </c>
    </row>
    <row r="148" spans="2:12" hidden="1" x14ac:dyDescent="0.35">
      <c r="B148">
        <v>2</v>
      </c>
      <c r="C148" t="s">
        <v>466</v>
      </c>
      <c r="D148" t="s">
        <v>467</v>
      </c>
      <c r="E148" t="s">
        <v>334</v>
      </c>
      <c r="F148" t="s">
        <v>18</v>
      </c>
      <c r="G148" t="s">
        <v>468</v>
      </c>
      <c r="J148" t="s">
        <v>469</v>
      </c>
      <c r="K148" t="s">
        <v>470</v>
      </c>
    </row>
    <row r="149" spans="2:12" hidden="1" x14ac:dyDescent="0.35">
      <c r="B149">
        <v>3</v>
      </c>
      <c r="C149" t="s">
        <v>471</v>
      </c>
      <c r="D149" t="s">
        <v>472</v>
      </c>
      <c r="E149" t="s">
        <v>312</v>
      </c>
      <c r="G149" t="s">
        <v>473</v>
      </c>
      <c r="J149" t="s">
        <v>474</v>
      </c>
      <c r="K149" t="s">
        <v>475</v>
      </c>
    </row>
    <row r="150" spans="2:12" hidden="1" x14ac:dyDescent="0.35">
      <c r="B150">
        <v>4</v>
      </c>
      <c r="C150" t="s">
        <v>464</v>
      </c>
      <c r="H150" t="s">
        <v>476</v>
      </c>
      <c r="I150" t="s">
        <v>477</v>
      </c>
      <c r="J150" t="s">
        <v>478</v>
      </c>
      <c r="K150" t="s">
        <v>479</v>
      </c>
    </row>
    <row r="151" spans="2:12" hidden="1" x14ac:dyDescent="0.35">
      <c r="D151" t="s">
        <v>473</v>
      </c>
      <c r="H151" t="s">
        <v>480</v>
      </c>
      <c r="I151" t="s">
        <v>481</v>
      </c>
      <c r="J151" t="s">
        <v>482</v>
      </c>
      <c r="K151" t="s">
        <v>483</v>
      </c>
    </row>
    <row r="152" spans="2:12" hidden="1" x14ac:dyDescent="0.35">
      <c r="D152" t="s">
        <v>484</v>
      </c>
      <c r="H152" t="s">
        <v>485</v>
      </c>
      <c r="I152" t="s">
        <v>486</v>
      </c>
      <c r="J152" t="s">
        <v>487</v>
      </c>
      <c r="K152" t="s">
        <v>488</v>
      </c>
    </row>
    <row r="153" spans="2:12" hidden="1" x14ac:dyDescent="0.35">
      <c r="D153" t="s">
        <v>489</v>
      </c>
      <c r="H153" t="s">
        <v>490</v>
      </c>
      <c r="J153" t="s">
        <v>491</v>
      </c>
      <c r="K153" t="s">
        <v>492</v>
      </c>
    </row>
    <row r="154" spans="2:12" hidden="1" x14ac:dyDescent="0.35">
      <c r="H154" t="s">
        <v>493</v>
      </c>
      <c r="J154" t="s">
        <v>494</v>
      </c>
    </row>
    <row r="155" spans="2:12" ht="58" hidden="1" x14ac:dyDescent="0.35">
      <c r="D155" s="231" t="s">
        <v>495</v>
      </c>
      <c r="E155" t="s">
        <v>496</v>
      </c>
      <c r="F155" t="s">
        <v>497</v>
      </c>
      <c r="G155" t="s">
        <v>498</v>
      </c>
      <c r="H155" t="s">
        <v>499</v>
      </c>
      <c r="I155" t="s">
        <v>500</v>
      </c>
      <c r="J155" t="s">
        <v>501</v>
      </c>
      <c r="K155" t="s">
        <v>502</v>
      </c>
    </row>
    <row r="156" spans="2:12" ht="72.5" hidden="1" x14ac:dyDescent="0.35">
      <c r="B156" t="s">
        <v>605</v>
      </c>
      <c r="C156" t="s">
        <v>604</v>
      </c>
      <c r="D156" s="231" t="s">
        <v>503</v>
      </c>
      <c r="E156" t="s">
        <v>504</v>
      </c>
      <c r="F156" t="s">
        <v>505</v>
      </c>
      <c r="G156" t="s">
        <v>506</v>
      </c>
      <c r="H156" t="s">
        <v>507</v>
      </c>
      <c r="I156" t="s">
        <v>508</v>
      </c>
      <c r="J156" t="s">
        <v>509</v>
      </c>
      <c r="K156" t="s">
        <v>510</v>
      </c>
    </row>
    <row r="157" spans="2:12" ht="43.5" hidden="1" x14ac:dyDescent="0.35">
      <c r="B157" t="s">
        <v>606</v>
      </c>
      <c r="C157" t="s">
        <v>603</v>
      </c>
      <c r="D157" s="231" t="s">
        <v>511</v>
      </c>
      <c r="E157" t="s">
        <v>512</v>
      </c>
      <c r="F157" t="s">
        <v>513</v>
      </c>
      <c r="G157" t="s">
        <v>514</v>
      </c>
      <c r="H157" t="s">
        <v>515</v>
      </c>
      <c r="I157" t="s">
        <v>516</v>
      </c>
      <c r="J157" t="s">
        <v>517</v>
      </c>
      <c r="K157" t="s">
        <v>518</v>
      </c>
    </row>
    <row r="158" spans="2:12" hidden="1" x14ac:dyDescent="0.35">
      <c r="B158" t="s">
        <v>607</v>
      </c>
      <c r="C158" t="s">
        <v>602</v>
      </c>
      <c r="F158" t="s">
        <v>519</v>
      </c>
      <c r="G158" t="s">
        <v>520</v>
      </c>
      <c r="H158" t="s">
        <v>521</v>
      </c>
      <c r="I158" t="s">
        <v>522</v>
      </c>
      <c r="J158" t="s">
        <v>523</v>
      </c>
      <c r="K158" t="s">
        <v>524</v>
      </c>
    </row>
    <row r="159" spans="2:12" hidden="1" x14ac:dyDescent="0.35">
      <c r="B159" t="s">
        <v>608</v>
      </c>
      <c r="G159" t="s">
        <v>525</v>
      </c>
      <c r="H159" t="s">
        <v>526</v>
      </c>
      <c r="I159" t="s">
        <v>527</v>
      </c>
      <c r="J159" t="s">
        <v>528</v>
      </c>
      <c r="K159" t="s">
        <v>529</v>
      </c>
    </row>
    <row r="160" spans="2:12" hidden="1" x14ac:dyDescent="0.35">
      <c r="C160" t="s">
        <v>530</v>
      </c>
      <c r="J160" t="s">
        <v>531</v>
      </c>
    </row>
    <row r="161" spans="2:10" hidden="1" x14ac:dyDescent="0.35">
      <c r="C161" t="s">
        <v>532</v>
      </c>
      <c r="I161" t="s">
        <v>533</v>
      </c>
      <c r="J161" t="s">
        <v>534</v>
      </c>
    </row>
    <row r="162" spans="2:10" hidden="1" x14ac:dyDescent="0.35">
      <c r="B162" s="201" t="s">
        <v>609</v>
      </c>
      <c r="C162" t="s">
        <v>535</v>
      </c>
      <c r="I162" t="s">
        <v>536</v>
      </c>
      <c r="J162" t="s">
        <v>537</v>
      </c>
    </row>
    <row r="163" spans="2:10" hidden="1" x14ac:dyDescent="0.35">
      <c r="B163" s="201" t="s">
        <v>29</v>
      </c>
      <c r="C163" t="s">
        <v>538</v>
      </c>
      <c r="D163" t="s">
        <v>539</v>
      </c>
      <c r="E163" t="s">
        <v>540</v>
      </c>
      <c r="I163" t="s">
        <v>541</v>
      </c>
      <c r="J163" t="s">
        <v>278</v>
      </c>
    </row>
    <row r="164" spans="2:10" hidden="1" x14ac:dyDescent="0.35">
      <c r="B164" s="201" t="s">
        <v>16</v>
      </c>
      <c r="D164" t="s">
        <v>542</v>
      </c>
      <c r="E164" t="s">
        <v>543</v>
      </c>
      <c r="H164" t="s">
        <v>415</v>
      </c>
      <c r="I164" t="s">
        <v>544</v>
      </c>
    </row>
    <row r="165" spans="2:10" hidden="1" x14ac:dyDescent="0.35">
      <c r="B165" s="201" t="s">
        <v>34</v>
      </c>
      <c r="D165" t="s">
        <v>545</v>
      </c>
      <c r="E165" t="s">
        <v>546</v>
      </c>
      <c r="H165" t="s">
        <v>425</v>
      </c>
      <c r="I165" t="s">
        <v>547</v>
      </c>
      <c r="J165" t="s">
        <v>548</v>
      </c>
    </row>
    <row r="166" spans="2:10" hidden="1" x14ac:dyDescent="0.35">
      <c r="B166" s="201" t="s">
        <v>610</v>
      </c>
      <c r="C166" t="s">
        <v>549</v>
      </c>
      <c r="D166" t="s">
        <v>550</v>
      </c>
      <c r="H166" t="s">
        <v>431</v>
      </c>
      <c r="I166" t="s">
        <v>551</v>
      </c>
      <c r="J166" t="s">
        <v>552</v>
      </c>
    </row>
    <row r="167" spans="2:10" hidden="1" x14ac:dyDescent="0.35">
      <c r="B167" s="201" t="s">
        <v>611</v>
      </c>
      <c r="C167" t="s">
        <v>553</v>
      </c>
      <c r="H167" t="s">
        <v>438</v>
      </c>
      <c r="I167" t="s">
        <v>554</v>
      </c>
    </row>
    <row r="168" spans="2:10" hidden="1" x14ac:dyDescent="0.35">
      <c r="B168" s="201" t="s">
        <v>612</v>
      </c>
      <c r="C168" t="s">
        <v>555</v>
      </c>
      <c r="E168" t="s">
        <v>556</v>
      </c>
      <c r="H168" t="s">
        <v>557</v>
      </c>
      <c r="I168" t="s">
        <v>558</v>
      </c>
    </row>
    <row r="169" spans="2:10" hidden="1" x14ac:dyDescent="0.35">
      <c r="B169" s="201" t="s">
        <v>613</v>
      </c>
      <c r="C169" t="s">
        <v>559</v>
      </c>
      <c r="E169" t="s">
        <v>560</v>
      </c>
      <c r="H169" t="s">
        <v>561</v>
      </c>
      <c r="I169" t="s">
        <v>562</v>
      </c>
    </row>
    <row r="170" spans="2:10" hidden="1" x14ac:dyDescent="0.35">
      <c r="B170" s="201" t="s">
        <v>614</v>
      </c>
      <c r="C170" t="s">
        <v>563</v>
      </c>
      <c r="E170" t="s">
        <v>564</v>
      </c>
      <c r="H170" t="s">
        <v>565</v>
      </c>
      <c r="I170" t="s">
        <v>566</v>
      </c>
    </row>
    <row r="171" spans="2:10" hidden="1" x14ac:dyDescent="0.35">
      <c r="B171" s="201" t="s">
        <v>615</v>
      </c>
      <c r="C171" t="s">
        <v>567</v>
      </c>
      <c r="E171" t="s">
        <v>568</v>
      </c>
      <c r="H171" t="s">
        <v>569</v>
      </c>
      <c r="I171" t="s">
        <v>570</v>
      </c>
    </row>
    <row r="172" spans="2:10" hidden="1" x14ac:dyDescent="0.35">
      <c r="B172" s="201" t="s">
        <v>616</v>
      </c>
      <c r="C172" t="s">
        <v>571</v>
      </c>
      <c r="E172" t="s">
        <v>572</v>
      </c>
      <c r="H172" t="s">
        <v>573</v>
      </c>
      <c r="I172" t="s">
        <v>574</v>
      </c>
    </row>
    <row r="173" spans="2:10" hidden="1" x14ac:dyDescent="0.35">
      <c r="B173" s="201" t="s">
        <v>617</v>
      </c>
      <c r="C173" t="s">
        <v>278</v>
      </c>
      <c r="E173" t="s">
        <v>575</v>
      </c>
      <c r="H173" t="s">
        <v>576</v>
      </c>
      <c r="I173" t="s">
        <v>577</v>
      </c>
    </row>
    <row r="174" spans="2:10" hidden="1" x14ac:dyDescent="0.35">
      <c r="B174" s="201" t="s">
        <v>618</v>
      </c>
      <c r="E174" t="s">
        <v>578</v>
      </c>
      <c r="H174" t="s">
        <v>579</v>
      </c>
      <c r="I174" t="s">
        <v>580</v>
      </c>
    </row>
    <row r="175" spans="2:10" hidden="1" x14ac:dyDescent="0.35">
      <c r="B175" s="201" t="s">
        <v>619</v>
      </c>
      <c r="E175" t="s">
        <v>581</v>
      </c>
      <c r="H175" t="s">
        <v>582</v>
      </c>
      <c r="I175" t="s">
        <v>583</v>
      </c>
    </row>
    <row r="176" spans="2:10" hidden="1" x14ac:dyDescent="0.35">
      <c r="B176" s="201" t="s">
        <v>620</v>
      </c>
      <c r="E176" t="s">
        <v>584</v>
      </c>
      <c r="H176" t="s">
        <v>585</v>
      </c>
      <c r="I176" t="s">
        <v>586</v>
      </c>
    </row>
    <row r="177" spans="2:9" hidden="1" x14ac:dyDescent="0.35">
      <c r="B177" s="201" t="s">
        <v>621</v>
      </c>
      <c r="H177" t="s">
        <v>587</v>
      </c>
      <c r="I177" t="s">
        <v>588</v>
      </c>
    </row>
    <row r="178" spans="2:9" hidden="1" x14ac:dyDescent="0.35">
      <c r="B178" s="201" t="s">
        <v>622</v>
      </c>
      <c r="H178" t="s">
        <v>589</v>
      </c>
    </row>
    <row r="179" spans="2:9" hidden="1" x14ac:dyDescent="0.35">
      <c r="B179" s="201" t="s">
        <v>623</v>
      </c>
      <c r="H179" t="s">
        <v>590</v>
      </c>
    </row>
    <row r="180" spans="2:9" hidden="1" x14ac:dyDescent="0.35">
      <c r="B180" s="201" t="s">
        <v>624</v>
      </c>
      <c r="H180" t="s">
        <v>591</v>
      </c>
    </row>
    <row r="181" spans="2:9" hidden="1" x14ac:dyDescent="0.35">
      <c r="B181" s="201" t="s">
        <v>625</v>
      </c>
      <c r="H181" t="s">
        <v>592</v>
      </c>
    </row>
    <row r="182" spans="2:9" hidden="1" x14ac:dyDescent="0.35">
      <c r="B182" s="201" t="s">
        <v>626</v>
      </c>
      <c r="D182" t="s">
        <v>593</v>
      </c>
      <c r="H182" t="s">
        <v>594</v>
      </c>
    </row>
    <row r="183" spans="2:9" hidden="1" x14ac:dyDescent="0.35">
      <c r="B183" s="201" t="s">
        <v>627</v>
      </c>
      <c r="D183" t="s">
        <v>595</v>
      </c>
      <c r="H183" t="s">
        <v>596</v>
      </c>
    </row>
    <row r="184" spans="2:9" hidden="1" x14ac:dyDescent="0.35">
      <c r="B184" s="201" t="s">
        <v>628</v>
      </c>
      <c r="D184" t="s">
        <v>597</v>
      </c>
      <c r="H184" t="s">
        <v>598</v>
      </c>
    </row>
    <row r="185" spans="2:9" hidden="1" x14ac:dyDescent="0.35">
      <c r="B185" s="201" t="s">
        <v>629</v>
      </c>
      <c r="D185" t="s">
        <v>595</v>
      </c>
      <c r="H185" t="s">
        <v>599</v>
      </c>
    </row>
    <row r="186" spans="2:9" hidden="1" x14ac:dyDescent="0.35">
      <c r="B186" s="201" t="s">
        <v>630</v>
      </c>
      <c r="D186" t="s">
        <v>600</v>
      </c>
    </row>
    <row r="187" spans="2:9" hidden="1" x14ac:dyDescent="0.35">
      <c r="B187" s="201" t="s">
        <v>631</v>
      </c>
      <c r="D187" t="s">
        <v>595</v>
      </c>
    </row>
    <row r="188" spans="2:9" hidden="1" x14ac:dyDescent="0.35">
      <c r="B188" s="201" t="s">
        <v>632</v>
      </c>
    </row>
    <row r="189" spans="2:9" hidden="1" x14ac:dyDescent="0.35">
      <c r="B189" s="201" t="s">
        <v>633</v>
      </c>
    </row>
    <row r="190" spans="2:9" hidden="1" x14ac:dyDescent="0.35">
      <c r="B190" s="201" t="s">
        <v>634</v>
      </c>
    </row>
    <row r="191" spans="2:9" hidden="1" x14ac:dyDescent="0.35">
      <c r="B191" s="201" t="s">
        <v>635</v>
      </c>
    </row>
    <row r="192" spans="2:9" hidden="1" x14ac:dyDescent="0.35">
      <c r="B192" s="201" t="s">
        <v>636</v>
      </c>
    </row>
    <row r="193" spans="2:2" hidden="1" x14ac:dyDescent="0.35">
      <c r="B193" s="201" t="s">
        <v>637</v>
      </c>
    </row>
    <row r="194" spans="2:2" hidden="1" x14ac:dyDescent="0.35">
      <c r="B194" s="201" t="s">
        <v>638</v>
      </c>
    </row>
    <row r="195" spans="2:2" hidden="1" x14ac:dyDescent="0.35">
      <c r="B195" s="201" t="s">
        <v>639</v>
      </c>
    </row>
    <row r="196" spans="2:2" hidden="1" x14ac:dyDescent="0.35">
      <c r="B196" s="201" t="s">
        <v>640</v>
      </c>
    </row>
    <row r="197" spans="2:2" hidden="1" x14ac:dyDescent="0.35">
      <c r="B197" s="201" t="s">
        <v>51</v>
      </c>
    </row>
    <row r="198" spans="2:2" hidden="1" x14ac:dyDescent="0.35">
      <c r="B198" s="201" t="s">
        <v>57</v>
      </c>
    </row>
    <row r="199" spans="2:2" hidden="1" x14ac:dyDescent="0.35">
      <c r="B199" s="201" t="s">
        <v>59</v>
      </c>
    </row>
    <row r="200" spans="2:2" hidden="1" x14ac:dyDescent="0.35">
      <c r="B200" s="201" t="s">
        <v>61</v>
      </c>
    </row>
    <row r="201" spans="2:2" hidden="1" x14ac:dyDescent="0.35">
      <c r="B201" s="201" t="s">
        <v>23</v>
      </c>
    </row>
    <row r="202" spans="2:2" hidden="1" x14ac:dyDescent="0.35">
      <c r="B202" s="201" t="s">
        <v>63</v>
      </c>
    </row>
    <row r="203" spans="2:2" hidden="1" x14ac:dyDescent="0.35">
      <c r="B203" s="201" t="s">
        <v>65</v>
      </c>
    </row>
    <row r="204" spans="2:2" hidden="1" x14ac:dyDescent="0.35">
      <c r="B204" s="201" t="s">
        <v>68</v>
      </c>
    </row>
    <row r="205" spans="2:2" hidden="1" x14ac:dyDescent="0.35">
      <c r="B205" s="201" t="s">
        <v>69</v>
      </c>
    </row>
    <row r="206" spans="2:2" hidden="1" x14ac:dyDescent="0.35">
      <c r="B206" s="201" t="s">
        <v>70</v>
      </c>
    </row>
    <row r="207" spans="2:2" hidden="1" x14ac:dyDescent="0.35">
      <c r="B207" s="201" t="s">
        <v>71</v>
      </c>
    </row>
    <row r="208" spans="2:2" hidden="1" x14ac:dyDescent="0.35">
      <c r="B208" s="201" t="s">
        <v>641</v>
      </c>
    </row>
    <row r="209" spans="2:2" hidden="1" x14ac:dyDescent="0.35">
      <c r="B209" s="201" t="s">
        <v>642</v>
      </c>
    </row>
    <row r="210" spans="2:2" hidden="1" x14ac:dyDescent="0.35">
      <c r="B210" s="201" t="s">
        <v>75</v>
      </c>
    </row>
    <row r="211" spans="2:2" hidden="1" x14ac:dyDescent="0.35">
      <c r="B211" s="201" t="s">
        <v>77</v>
      </c>
    </row>
    <row r="212" spans="2:2" hidden="1" x14ac:dyDescent="0.35">
      <c r="B212" s="201" t="s">
        <v>81</v>
      </c>
    </row>
    <row r="213" spans="2:2" hidden="1" x14ac:dyDescent="0.35">
      <c r="B213" s="201" t="s">
        <v>643</v>
      </c>
    </row>
    <row r="214" spans="2:2" hidden="1" x14ac:dyDescent="0.35">
      <c r="B214" s="201" t="s">
        <v>644</v>
      </c>
    </row>
    <row r="215" spans="2:2" hidden="1" x14ac:dyDescent="0.35">
      <c r="B215" s="201" t="s">
        <v>645</v>
      </c>
    </row>
    <row r="216" spans="2:2" hidden="1" x14ac:dyDescent="0.35">
      <c r="B216" s="201" t="s">
        <v>79</v>
      </c>
    </row>
    <row r="217" spans="2:2" hidden="1" x14ac:dyDescent="0.35">
      <c r="B217" s="201" t="s">
        <v>80</v>
      </c>
    </row>
    <row r="218" spans="2:2" hidden="1" x14ac:dyDescent="0.35">
      <c r="B218" s="201" t="s">
        <v>83</v>
      </c>
    </row>
    <row r="219" spans="2:2" hidden="1" x14ac:dyDescent="0.35">
      <c r="B219" s="201" t="s">
        <v>85</v>
      </c>
    </row>
    <row r="220" spans="2:2" hidden="1" x14ac:dyDescent="0.35">
      <c r="B220" s="201" t="s">
        <v>646</v>
      </c>
    </row>
    <row r="221" spans="2:2" hidden="1" x14ac:dyDescent="0.35">
      <c r="B221" s="201" t="s">
        <v>84</v>
      </c>
    </row>
    <row r="222" spans="2:2" hidden="1" x14ac:dyDescent="0.35">
      <c r="B222" s="201" t="s">
        <v>86</v>
      </c>
    </row>
    <row r="223" spans="2:2" hidden="1" x14ac:dyDescent="0.35">
      <c r="B223" s="201" t="s">
        <v>89</v>
      </c>
    </row>
    <row r="224" spans="2:2" hidden="1" x14ac:dyDescent="0.35">
      <c r="B224" s="201" t="s">
        <v>88</v>
      </c>
    </row>
    <row r="225" spans="2:2" hidden="1" x14ac:dyDescent="0.35">
      <c r="B225" s="201" t="s">
        <v>647</v>
      </c>
    </row>
    <row r="226" spans="2:2" hidden="1" x14ac:dyDescent="0.35">
      <c r="B226" s="201" t="s">
        <v>95</v>
      </c>
    </row>
    <row r="227" spans="2:2" hidden="1" x14ac:dyDescent="0.35">
      <c r="B227" s="201" t="s">
        <v>97</v>
      </c>
    </row>
    <row r="228" spans="2:2" hidden="1" x14ac:dyDescent="0.35">
      <c r="B228" s="201" t="s">
        <v>98</v>
      </c>
    </row>
    <row r="229" spans="2:2" hidden="1" x14ac:dyDescent="0.35">
      <c r="B229" s="201" t="s">
        <v>99</v>
      </c>
    </row>
    <row r="230" spans="2:2" hidden="1" x14ac:dyDescent="0.35">
      <c r="B230" s="201" t="s">
        <v>648</v>
      </c>
    </row>
    <row r="231" spans="2:2" hidden="1" x14ac:dyDescent="0.35">
      <c r="B231" s="201" t="s">
        <v>649</v>
      </c>
    </row>
    <row r="232" spans="2:2" hidden="1" x14ac:dyDescent="0.35">
      <c r="B232" s="201" t="s">
        <v>100</v>
      </c>
    </row>
    <row r="233" spans="2:2" hidden="1" x14ac:dyDescent="0.35">
      <c r="B233" s="201" t="s">
        <v>154</v>
      </c>
    </row>
    <row r="234" spans="2:2" hidden="1" x14ac:dyDescent="0.35">
      <c r="B234" s="201" t="s">
        <v>650</v>
      </c>
    </row>
    <row r="235" spans="2:2" ht="29" hidden="1" x14ac:dyDescent="0.35">
      <c r="B235" s="201" t="s">
        <v>651</v>
      </c>
    </row>
    <row r="236" spans="2:2" hidden="1" x14ac:dyDescent="0.35">
      <c r="B236" s="201" t="s">
        <v>105</v>
      </c>
    </row>
    <row r="237" spans="2:2" hidden="1" x14ac:dyDescent="0.35">
      <c r="B237" s="201" t="s">
        <v>107</v>
      </c>
    </row>
    <row r="238" spans="2:2" hidden="1" x14ac:dyDescent="0.35">
      <c r="B238" s="201" t="s">
        <v>652</v>
      </c>
    </row>
    <row r="239" spans="2:2" hidden="1" x14ac:dyDescent="0.35">
      <c r="B239" s="201" t="s">
        <v>155</v>
      </c>
    </row>
    <row r="240" spans="2:2" hidden="1" x14ac:dyDescent="0.35">
      <c r="B240" s="201" t="s">
        <v>172</v>
      </c>
    </row>
    <row r="241" spans="2:2" hidden="1" x14ac:dyDescent="0.35">
      <c r="B241" s="201" t="s">
        <v>106</v>
      </c>
    </row>
    <row r="242" spans="2:2" hidden="1" x14ac:dyDescent="0.35">
      <c r="B242" s="201" t="s">
        <v>110</v>
      </c>
    </row>
    <row r="243" spans="2:2" hidden="1" x14ac:dyDescent="0.35">
      <c r="B243" s="201" t="s">
        <v>104</v>
      </c>
    </row>
    <row r="244" spans="2:2" hidden="1" x14ac:dyDescent="0.35">
      <c r="B244" s="201" t="s">
        <v>126</v>
      </c>
    </row>
    <row r="245" spans="2:2" hidden="1" x14ac:dyDescent="0.35">
      <c r="B245" s="201" t="s">
        <v>653</v>
      </c>
    </row>
    <row r="246" spans="2:2" hidden="1" x14ac:dyDescent="0.35">
      <c r="B246" s="201" t="s">
        <v>112</v>
      </c>
    </row>
    <row r="247" spans="2:2" hidden="1" x14ac:dyDescent="0.35">
      <c r="B247" s="201" t="s">
        <v>115</v>
      </c>
    </row>
    <row r="248" spans="2:2" hidden="1" x14ac:dyDescent="0.35">
      <c r="B248" s="201" t="s">
        <v>121</v>
      </c>
    </row>
    <row r="249" spans="2:2" hidden="1" x14ac:dyDescent="0.35">
      <c r="B249" s="201" t="s">
        <v>118</v>
      </c>
    </row>
    <row r="250" spans="2:2" ht="29" hidden="1" x14ac:dyDescent="0.35">
      <c r="B250" s="201" t="s">
        <v>654</v>
      </c>
    </row>
    <row r="251" spans="2:2" hidden="1" x14ac:dyDescent="0.35">
      <c r="B251" s="201" t="s">
        <v>116</v>
      </c>
    </row>
    <row r="252" spans="2:2" hidden="1" x14ac:dyDescent="0.35">
      <c r="B252" s="201" t="s">
        <v>117</v>
      </c>
    </row>
    <row r="253" spans="2:2" hidden="1" x14ac:dyDescent="0.35">
      <c r="B253" s="201" t="s">
        <v>128</v>
      </c>
    </row>
    <row r="254" spans="2:2" hidden="1" x14ac:dyDescent="0.35">
      <c r="B254" s="201" t="s">
        <v>125</v>
      </c>
    </row>
    <row r="255" spans="2:2" hidden="1" x14ac:dyDescent="0.35">
      <c r="B255" s="201" t="s">
        <v>124</v>
      </c>
    </row>
    <row r="256" spans="2:2" hidden="1" x14ac:dyDescent="0.35">
      <c r="B256" s="201" t="s">
        <v>127</v>
      </c>
    </row>
    <row r="257" spans="2:2" hidden="1" x14ac:dyDescent="0.35">
      <c r="B257" s="201" t="s">
        <v>119</v>
      </c>
    </row>
    <row r="258" spans="2:2" hidden="1" x14ac:dyDescent="0.35">
      <c r="B258" s="201" t="s">
        <v>120</v>
      </c>
    </row>
    <row r="259" spans="2:2" hidden="1" x14ac:dyDescent="0.35">
      <c r="B259" s="201" t="s">
        <v>113</v>
      </c>
    </row>
    <row r="260" spans="2:2" hidden="1" x14ac:dyDescent="0.35">
      <c r="B260" s="201" t="s">
        <v>114</v>
      </c>
    </row>
    <row r="261" spans="2:2" hidden="1" x14ac:dyDescent="0.35">
      <c r="B261" s="201" t="s">
        <v>129</v>
      </c>
    </row>
    <row r="262" spans="2:2" hidden="1" x14ac:dyDescent="0.35">
      <c r="B262" s="201" t="s">
        <v>135</v>
      </c>
    </row>
    <row r="263" spans="2:2" hidden="1" x14ac:dyDescent="0.35">
      <c r="B263" s="201" t="s">
        <v>136</v>
      </c>
    </row>
    <row r="264" spans="2:2" hidden="1" x14ac:dyDescent="0.35">
      <c r="B264" s="201" t="s">
        <v>134</v>
      </c>
    </row>
    <row r="265" spans="2:2" hidden="1" x14ac:dyDescent="0.35">
      <c r="B265" s="201" t="s">
        <v>655</v>
      </c>
    </row>
    <row r="266" spans="2:2" hidden="1" x14ac:dyDescent="0.35">
      <c r="B266" s="201" t="s">
        <v>131</v>
      </c>
    </row>
    <row r="267" spans="2:2" hidden="1" x14ac:dyDescent="0.35">
      <c r="B267" s="201" t="s">
        <v>130</v>
      </c>
    </row>
    <row r="268" spans="2:2" hidden="1" x14ac:dyDescent="0.35">
      <c r="B268" s="201" t="s">
        <v>138</v>
      </c>
    </row>
    <row r="269" spans="2:2" hidden="1" x14ac:dyDescent="0.35">
      <c r="B269" s="201" t="s">
        <v>139</v>
      </c>
    </row>
    <row r="270" spans="2:2" hidden="1" x14ac:dyDescent="0.35">
      <c r="B270" s="201" t="s">
        <v>141</v>
      </c>
    </row>
    <row r="271" spans="2:2" hidden="1" x14ac:dyDescent="0.35">
      <c r="B271" s="201" t="s">
        <v>144</v>
      </c>
    </row>
    <row r="272" spans="2:2" hidden="1" x14ac:dyDescent="0.35">
      <c r="B272" s="201" t="s">
        <v>145</v>
      </c>
    </row>
    <row r="273" spans="2:2" hidden="1" x14ac:dyDescent="0.35">
      <c r="B273" s="201" t="s">
        <v>140</v>
      </c>
    </row>
    <row r="274" spans="2:2" hidden="1" x14ac:dyDescent="0.35">
      <c r="B274" s="201" t="s">
        <v>142</v>
      </c>
    </row>
    <row r="275" spans="2:2" hidden="1" x14ac:dyDescent="0.35">
      <c r="B275" s="201" t="s">
        <v>146</v>
      </c>
    </row>
    <row r="276" spans="2:2" hidden="1" x14ac:dyDescent="0.35">
      <c r="B276" s="201" t="s">
        <v>656</v>
      </c>
    </row>
    <row r="277" spans="2:2" hidden="1" x14ac:dyDescent="0.35">
      <c r="B277" s="201" t="s">
        <v>143</v>
      </c>
    </row>
    <row r="278" spans="2:2" hidden="1" x14ac:dyDescent="0.35">
      <c r="B278" s="201" t="s">
        <v>151</v>
      </c>
    </row>
    <row r="279" spans="2:2" hidden="1" x14ac:dyDescent="0.35">
      <c r="B279" s="201" t="s">
        <v>152</v>
      </c>
    </row>
    <row r="280" spans="2:2" hidden="1" x14ac:dyDescent="0.35">
      <c r="B280" s="201" t="s">
        <v>153</v>
      </c>
    </row>
    <row r="281" spans="2:2" hidden="1" x14ac:dyDescent="0.35">
      <c r="B281" s="201" t="s">
        <v>160</v>
      </c>
    </row>
    <row r="282" spans="2:2" hidden="1" x14ac:dyDescent="0.35">
      <c r="B282" s="201" t="s">
        <v>173</v>
      </c>
    </row>
    <row r="283" spans="2:2" hidden="1" x14ac:dyDescent="0.35">
      <c r="B283" s="201" t="s">
        <v>161</v>
      </c>
    </row>
    <row r="284" spans="2:2" hidden="1" x14ac:dyDescent="0.35">
      <c r="B284" s="201" t="s">
        <v>168</v>
      </c>
    </row>
    <row r="285" spans="2:2" hidden="1" x14ac:dyDescent="0.35">
      <c r="B285" s="201" t="s">
        <v>164</v>
      </c>
    </row>
    <row r="286" spans="2:2" hidden="1" x14ac:dyDescent="0.35">
      <c r="B286" s="201" t="s">
        <v>66</v>
      </c>
    </row>
    <row r="287" spans="2:2" hidden="1" x14ac:dyDescent="0.35">
      <c r="B287" s="201" t="s">
        <v>158</v>
      </c>
    </row>
    <row r="288" spans="2:2" hidden="1" x14ac:dyDescent="0.35">
      <c r="B288" s="201" t="s">
        <v>162</v>
      </c>
    </row>
    <row r="289" spans="2:2" hidden="1" x14ac:dyDescent="0.35">
      <c r="B289" s="201" t="s">
        <v>159</v>
      </c>
    </row>
    <row r="290" spans="2:2" hidden="1" x14ac:dyDescent="0.35">
      <c r="B290" s="201" t="s">
        <v>174</v>
      </c>
    </row>
    <row r="291" spans="2:2" hidden="1" x14ac:dyDescent="0.35">
      <c r="B291" s="201" t="s">
        <v>657</v>
      </c>
    </row>
    <row r="292" spans="2:2" hidden="1" x14ac:dyDescent="0.35">
      <c r="B292" s="201" t="s">
        <v>167</v>
      </c>
    </row>
    <row r="293" spans="2:2" hidden="1" x14ac:dyDescent="0.35">
      <c r="B293" s="201" t="s">
        <v>175</v>
      </c>
    </row>
    <row r="294" spans="2:2" hidden="1" x14ac:dyDescent="0.35">
      <c r="B294" s="201" t="s">
        <v>163</v>
      </c>
    </row>
    <row r="295" spans="2:2" hidden="1" x14ac:dyDescent="0.35">
      <c r="B295" s="201" t="s">
        <v>178</v>
      </c>
    </row>
    <row r="296" spans="2:2" hidden="1" x14ac:dyDescent="0.35">
      <c r="B296" s="201" t="s">
        <v>658</v>
      </c>
    </row>
    <row r="297" spans="2:2" hidden="1" x14ac:dyDescent="0.35">
      <c r="B297" s="201" t="s">
        <v>183</v>
      </c>
    </row>
    <row r="298" spans="2:2" hidden="1" x14ac:dyDescent="0.35">
      <c r="B298" s="201" t="s">
        <v>180</v>
      </c>
    </row>
    <row r="299" spans="2:2" hidden="1" x14ac:dyDescent="0.35">
      <c r="B299" s="201" t="s">
        <v>179</v>
      </c>
    </row>
    <row r="300" spans="2:2" hidden="1" x14ac:dyDescent="0.35">
      <c r="B300" s="201" t="s">
        <v>188</v>
      </c>
    </row>
    <row r="301" spans="2:2" hidden="1" x14ac:dyDescent="0.35">
      <c r="B301" s="201" t="s">
        <v>184</v>
      </c>
    </row>
    <row r="302" spans="2:2" hidden="1" x14ac:dyDescent="0.35">
      <c r="B302" s="201" t="s">
        <v>185</v>
      </c>
    </row>
    <row r="303" spans="2:2" hidden="1" x14ac:dyDescent="0.35">
      <c r="B303" s="201" t="s">
        <v>186</v>
      </c>
    </row>
    <row r="304" spans="2:2" hidden="1" x14ac:dyDescent="0.35">
      <c r="B304" s="201" t="s">
        <v>187</v>
      </c>
    </row>
    <row r="305" spans="2:2" hidden="1" x14ac:dyDescent="0.35">
      <c r="B305" s="201" t="s">
        <v>189</v>
      </c>
    </row>
    <row r="306" spans="2:2" hidden="1" x14ac:dyDescent="0.35">
      <c r="B306" s="201" t="s">
        <v>659</v>
      </c>
    </row>
    <row r="307" spans="2:2" hidden="1" x14ac:dyDescent="0.35">
      <c r="B307" s="201" t="s">
        <v>190</v>
      </c>
    </row>
    <row r="308" spans="2:2" hidden="1" x14ac:dyDescent="0.35">
      <c r="B308" s="201" t="s">
        <v>191</v>
      </c>
    </row>
    <row r="309" spans="2:2" hidden="1" x14ac:dyDescent="0.35">
      <c r="B309" s="201" t="s">
        <v>196</v>
      </c>
    </row>
    <row r="310" spans="2:2" hidden="1" x14ac:dyDescent="0.35">
      <c r="B310" s="201" t="s">
        <v>197</v>
      </c>
    </row>
    <row r="311" spans="2:2" ht="29" hidden="1" x14ac:dyDescent="0.35">
      <c r="B311" s="201" t="s">
        <v>156</v>
      </c>
    </row>
    <row r="312" spans="2:2" hidden="1" x14ac:dyDescent="0.35">
      <c r="B312" s="201" t="s">
        <v>660</v>
      </c>
    </row>
    <row r="313" spans="2:2" hidden="1" x14ac:dyDescent="0.35">
      <c r="B313" s="201" t="s">
        <v>661</v>
      </c>
    </row>
    <row r="314" spans="2:2" hidden="1" x14ac:dyDescent="0.35">
      <c r="B314" s="201" t="s">
        <v>198</v>
      </c>
    </row>
    <row r="315" spans="2:2" hidden="1" x14ac:dyDescent="0.35">
      <c r="B315" s="201" t="s">
        <v>157</v>
      </c>
    </row>
    <row r="316" spans="2:2" hidden="1" x14ac:dyDescent="0.35">
      <c r="B316" s="201" t="s">
        <v>662</v>
      </c>
    </row>
    <row r="317" spans="2:2" hidden="1" x14ac:dyDescent="0.35">
      <c r="B317" s="201" t="s">
        <v>170</v>
      </c>
    </row>
    <row r="318" spans="2:2" hidden="1" x14ac:dyDescent="0.35">
      <c r="B318" s="201" t="s">
        <v>202</v>
      </c>
    </row>
    <row r="319" spans="2:2" hidden="1" x14ac:dyDescent="0.35">
      <c r="B319" s="201" t="s">
        <v>203</v>
      </c>
    </row>
    <row r="320" spans="2:2" hidden="1" x14ac:dyDescent="0.35">
      <c r="B320" s="201" t="s">
        <v>182</v>
      </c>
    </row>
    <row r="321" hidden="1" x14ac:dyDescent="0.35"/>
    <row r="322" hidden="1" x14ac:dyDescent="0.35"/>
    <row r="323" hidden="1" x14ac:dyDescent="0.35"/>
    <row r="324" hidden="1" x14ac:dyDescent="0.35"/>
    <row r="325" hidden="1" x14ac:dyDescent="0.35"/>
  </sheetData>
  <mergeCells count="352">
    <mergeCell ref="D19:G19"/>
    <mergeCell ref="H19:K19"/>
    <mergeCell ref="L19:O19"/>
    <mergeCell ref="P19:S19"/>
    <mergeCell ref="B20:B23"/>
    <mergeCell ref="C20:C23"/>
    <mergeCell ref="C2:G2"/>
    <mergeCell ref="C3:G3"/>
    <mergeCell ref="B6:G6"/>
    <mergeCell ref="B7:G7"/>
    <mergeCell ref="B8:G8"/>
    <mergeCell ref="B10:C10"/>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C58:C59"/>
    <mergeCell ref="D61:G61"/>
    <mergeCell ref="H61:K61"/>
    <mergeCell ref="L61:O61"/>
    <mergeCell ref="P61:S61"/>
    <mergeCell ref="L62:M62"/>
    <mergeCell ref="N62:O62"/>
    <mergeCell ref="P62:Q62"/>
    <mergeCell ref="R62:S62"/>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R68:S68"/>
    <mergeCell ref="F69:G69"/>
    <mergeCell ref="J69:K69"/>
    <mergeCell ref="N69:O69"/>
    <mergeCell ref="R69:S69"/>
    <mergeCell ref="N65:O65"/>
    <mergeCell ref="R65:S65"/>
    <mergeCell ref="D67:G67"/>
    <mergeCell ref="H67:K67"/>
    <mergeCell ref="L67:O67"/>
    <mergeCell ref="P67:S67"/>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D98:D99"/>
    <mergeCell ref="E98:E99"/>
    <mergeCell ref="F98:F99"/>
    <mergeCell ref="G98:G99"/>
    <mergeCell ref="H98:H99"/>
    <mergeCell ref="I98:I99"/>
    <mergeCell ref="J98:J99"/>
    <mergeCell ref="K98:K99"/>
    <mergeCell ref="L98:L99"/>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B126:B129"/>
    <mergeCell ref="C126:C127"/>
    <mergeCell ref="C128:C129"/>
    <mergeCell ref="E128:F128"/>
    <mergeCell ref="I128:J128"/>
    <mergeCell ref="M128:N128"/>
    <mergeCell ref="D123:G123"/>
    <mergeCell ref="H123:K123"/>
    <mergeCell ref="L123:O123"/>
    <mergeCell ref="Q128:R128"/>
    <mergeCell ref="E129:F129"/>
    <mergeCell ref="I129:J129"/>
    <mergeCell ref="M129:N129"/>
    <mergeCell ref="Q129:R129"/>
    <mergeCell ref="D125:G125"/>
    <mergeCell ref="H125:K125"/>
    <mergeCell ref="L125:O125"/>
    <mergeCell ref="P125:S125"/>
  </mergeCells>
  <conditionalFormatting sqref="E136">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error="Select from the drop-down list._x000a_" prompt="Select overall effectiveness" sqref="G27:G28 K27:K28 O27:O28 S27:S28" xr:uid="{00000000-0002-0000-0A00-000000000000}">
      <formula1>$K$155:$K$159</formula1>
    </dataValidation>
    <dataValidation allowBlank="1" showInputMessage="1" showErrorMessage="1" prompt="Enter the name of the Implementing Entity_x000a_" sqref="C13" xr:uid="{00000000-0002-0000-0A00-000001000000}"/>
    <dataValidation allowBlank="1" showInputMessage="1" showErrorMessage="1" prompt="Please enter your project ID" sqref="C12" xr:uid="{00000000-0002-0000-0A00-000002000000}"/>
    <dataValidation type="list" allowBlank="1" showInputMessage="1" showErrorMessage="1" error="Select from the drop-down list" prompt="Select from the drop-down list" sqref="C15" xr:uid="{00000000-0002-0000-0A00-000003000000}">
      <formula1>$B$162:$B$320</formula1>
    </dataValidation>
    <dataValidation type="list" allowBlank="1" showInputMessage="1" showErrorMessage="1" error="Select from the drop-down list" prompt="Select from the drop-down list" sqref="C16" xr:uid="{00000000-0002-0000-0A00-000004000000}">
      <formula1>$B$156:$B$159</formula1>
    </dataValidation>
    <dataValidation type="list" allowBlank="1" showInputMessage="1" showErrorMessage="1" error="Please select from the drop-down list" prompt="Please select from the drop-down list" sqref="C14" xr:uid="{00000000-0002-0000-0A00-000005000000}">
      <formula1>$C$156:$C$158</formula1>
    </dataValidation>
    <dataValidation type="list" allowBlank="1" showInputMessage="1" showErrorMessage="1" error="Please select the from the drop-down list_x000a_" prompt="Please select from the drop-down list" sqref="C17" xr:uid="{00000000-0002-0000-0A00-000006000000}">
      <formula1>$J$147:$J$154</formula1>
    </dataValidation>
    <dataValidation type="list" allowBlank="1" showInputMessage="1" showErrorMessage="1" prompt="Select state of enforcement" sqref="E129:F129 Q129:R129 M129:N129 I129:J129" xr:uid="{00000000-0002-0000-0A00-000007000000}">
      <formula1>$I$136:$I$140</formula1>
    </dataValidation>
    <dataValidation type="list" allowBlank="1" showInputMessage="1" showErrorMessage="1" prompt="Select integration level" sqref="D125:S125" xr:uid="{00000000-0002-0000-0A00-000008000000}">
      <formula1>$H$143:$H$147</formula1>
    </dataValidation>
    <dataValidation type="list" allowBlank="1" showInputMessage="1" showErrorMessage="1" prompt="Select adaptation strategy" sqref="G113 S113 O113 K113" xr:uid="{00000000-0002-0000-0A00-000009000000}">
      <formula1>$I$161:$I$177</formula1>
    </dataValidation>
    <dataValidation type="list" allowBlank="1" showInputMessage="1" showErrorMessage="1" error="Please select improvement level from the drop-down list" prompt="Select improvement level" sqref="F103:G103 R103:S103 N103:O103 J103:K103" xr:uid="{00000000-0002-0000-0A00-00000A000000}">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A00-00000B000000}">
      <formula1>$K$155:$K$159</formula1>
    </dataValidation>
    <dataValidation type="list" allowBlank="1" showInputMessage="1" showErrorMessage="1" prompt="Select type" sqref="G87 O87 S87 K87" xr:uid="{00000000-0002-0000-0A00-00000C000000}">
      <formula1>$F$136:$F$140</formula1>
    </dataValidation>
    <dataValidation type="list" allowBlank="1" showInputMessage="1" showErrorMessage="1" prompt="Select level of improvements" sqref="D87:E87 P87 L87 H87" xr:uid="{00000000-0002-0000-0A00-00000D000000}">
      <formula1>$K$155:$K$159</formula1>
    </dataValidation>
    <dataValidation type="list" allowBlank="1" showInputMessage="1" showErrorMessage="1" sqref="E78:F83 I78:J83 M78:N83 Q78:R83" xr:uid="{00000000-0002-0000-0A00-00000E000000}">
      <formula1>type1</formula1>
    </dataValidation>
    <dataValidation type="list" allowBlank="1" showInputMessage="1" showErrorMessage="1" prompt="Select type" sqref="F57:G57 P59 L59 H59 D59 R57:S57 N57:O57 J57:K57" xr:uid="{00000000-0002-0000-0A00-00000F000000}">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A00-000010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11000000}">
      <formula1>0</formula1>
      <formula2>99999</formula2>
    </dataValidation>
    <dataValidation type="list" allowBlank="1" showInputMessage="1" showErrorMessage="1" error="Select from the drop-down list" prompt="Select type of hazards information generated from the drop-down list_x000a_" sqref="F27:F28 R27:R28 N27:N28 J27:J28" xr:uid="{00000000-0002-0000-0A00-000012000000}">
      <formula1>$D$135:$D$142</formula1>
    </dataValidation>
    <dataValidation type="list" allowBlank="1" showInputMessage="1" showErrorMessage="1" sqref="B66" xr:uid="{00000000-0002-0000-0A00-000013000000}">
      <formula1>selectyn</formula1>
    </dataValidation>
    <dataValidation type="list" allowBlank="1" showInputMessage="1" showErrorMessage="1" sqref="I126 O112 K77 I77 G77 K126 M126 Q77 S77 E126 O126 F112 G126 S112 O77 M77 K112 S126 Q126" xr:uid="{00000000-0002-0000-0A00-000014000000}">
      <formula1>group</formula1>
    </dataValidation>
    <dataValidation type="list" allowBlank="1" showInputMessage="1" showErrorMessage="1" prompt="Select sector" sqref="F54 Q127 R54 R113 N113 J113 F113 R59 E127 S78:S83 P71:P76 O78:O83 L71:L76 K78:K83 H71:H76 G78:G83 D71:D76 J59 N59 I127 J54 N54 M127 F59" xr:uid="{00000000-0002-0000-0A00-000015000000}">
      <formula1>$J$146:$J$154</formula1>
    </dataValidation>
    <dataValidation type="list" allowBlank="1" showInputMessage="1" showErrorMessage="1" prompt="Select capacity level" sqref="G54 S54 K54 O54" xr:uid="{00000000-0002-0000-0A00-000016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A00-000017000000}">
      <formula1>$D$151:$D$153</formula1>
    </dataValidation>
    <dataValidation type="list" allowBlank="1" showInputMessage="1" showErrorMessage="1" prompt="Select scale" sqref="G59 S59 K59 O59" xr:uid="{00000000-0002-0000-0A00-000018000000}">
      <formula1>$F$155:$F$158</formula1>
    </dataValidation>
    <dataValidation type="list" allowBlank="1" showInputMessage="1" showErrorMessage="1" prompt="Select level of awarness" sqref="F65:G65 R65:S65 N65:O65 J65:K65" xr:uid="{00000000-0002-0000-0A00-000019000000}">
      <formula1>$G$155:$G$159</formula1>
    </dataValidation>
    <dataValidation type="list" allowBlank="1" showInputMessage="1" showErrorMessage="1" prompt="Select project/programme sector" sqref="D69 Q30 Q32 Q34 Q36 Q38 M38 M36 M34 M32 M30 I30 I32 I34 I36 I38 E38 E36 E34 E32 E30 P69 L69 H69" xr:uid="{00000000-0002-0000-0A00-00001A000000}">
      <formula1>$J$146:$J$154</formula1>
    </dataValidation>
    <dataValidation type="list" allowBlank="1" showInputMessage="1" showErrorMessage="1" prompt="Select geographical scale" sqref="E69 Q69 M69 I69" xr:uid="{00000000-0002-0000-0A00-00001B000000}">
      <formula1>$D$151:$D$153</formula1>
    </dataValidation>
    <dataValidation type="list" allowBlank="1" showInputMessage="1" showErrorMessage="1" prompt="Select response level" sqref="F69 R69 N69 J69" xr:uid="{00000000-0002-0000-0A00-00001C000000}">
      <formula1>$H$155:$H$159</formula1>
    </dataValidation>
    <dataValidation type="list" allowBlank="1" showInputMessage="1" showErrorMessage="1" prompt="Select changes in asset" sqref="F71:G76 R71:S76 N71:O76 J71:K76" xr:uid="{00000000-0002-0000-0A00-00001D000000}">
      <formula1>$I$155:$I$159</formula1>
    </dataValidation>
    <dataValidation type="list" allowBlank="1" showInputMessage="1" showErrorMessage="1" prompt="Select level of improvements" sqref="I87 M87 Q87" xr:uid="{00000000-0002-0000-0A00-00001E000000}">
      <formula1>effectiveness</formula1>
    </dataValidation>
    <dataValidation type="list" allowBlank="1" showInputMessage="1" showErrorMessage="1" prompt="Select programme/sector" sqref="F87 R87 N87 J87" xr:uid="{00000000-0002-0000-0A00-00001F000000}">
      <formula1>$J$146:$J$154</formula1>
    </dataValidation>
    <dataValidation type="list" allowBlank="1" showInputMessage="1" showErrorMessage="1" prompt="Select the effectiveness of protection/rehabilitation" sqref="S98 S92 S95 S89" xr:uid="{00000000-0002-0000-0A00-000020000000}">
      <formula1>effectiveness</formula1>
    </dataValidation>
    <dataValidation type="list" allowBlank="1" showInputMessage="1" showErrorMessage="1" prompt="Select income source" sqref="Q115 Q119 Q121 Q117" xr:uid="{00000000-0002-0000-0A00-000021000000}">
      <formula1>incomesource</formula1>
    </dataValidation>
    <dataValidation type="list" allowBlank="1" showInputMessage="1" showErrorMessage="1" prompt="Select type of policy" sqref="S127 K127 O127" xr:uid="{00000000-0002-0000-0A00-000022000000}">
      <formula1>policy</formula1>
    </dataValidation>
    <dataValidation type="decimal" allowBlank="1" showInputMessage="1" showErrorMessage="1" errorTitle="Invalid data" error="Please enter a number between 0 and 100" prompt="Enter a percentage between 0 and 100" sqref="E22:E23 E65 P63:Q63 M22:M23 M28 I28 Q22:Q23 E28 E55 E103 I55 M55 M57 I57 Q28 E57 Q57 I65 M65 Q65 Q103 M111 I111 M103 I103 E111 Q55 D63:E63 E105 E107 E109 I105 I107 I109 M105 M107 M109 Q105 Q107 Q109 Q111 H63:I63 L63:M63 I22:I23 J22:K22" xr:uid="{00000000-0002-0000-0A00-000023000000}">
      <formula1>0</formula1>
      <formula2>100</formula2>
    </dataValidation>
    <dataValidation type="decimal" allowBlank="1" showInputMessage="1" showErrorMessage="1" errorTitle="Invalid data" error="Enter a percentage between 0 and 100" prompt="Enter a percentage (between 0 and 100)" sqref="F22:G23 N22:O23 R22:S23 J23:K23" xr:uid="{00000000-0002-0000-0A00-000024000000}">
      <formula1>0</formula1>
      <formula2>100</formula2>
    </dataValidation>
    <dataValidation type="decimal" allowBlank="1" showInputMessage="1" showErrorMessage="1" errorTitle="Invalid data" error="Please enter a number between 0 and 9999999" prompt="Enter a number here" sqref="E21:G21 E27 Q27 Q21:S21 M27 I27 M21:O21 I21:K21" xr:uid="{00000000-0002-0000-0A00-000025000000}">
      <formula1>0</formula1>
      <formula2>99999999999</formula2>
    </dataValidation>
    <dataValidation type="list" allowBlank="1" showInputMessage="1" showErrorMessage="1" prompt="Select a sector" sqref="F63:G63 R63:S63 N63:O63 J63:K63" xr:uid="{00000000-0002-0000-0A00-000026000000}">
      <formula1>$J$146:$J$154</formula1>
    </dataValidation>
    <dataValidation type="list" allowBlank="1" showInputMessage="1" showErrorMessage="1" prompt="Select effectiveness" sqref="G129 S129 O129 K129" xr:uid="{00000000-0002-0000-0A00-000027000000}">
      <formula1>$K$155:$K$159</formula1>
    </dataValidation>
    <dataValidation type="list" allowBlank="1" showInputMessage="1" showErrorMessage="1" sqref="E142:E143" xr:uid="{00000000-0002-0000-0A00-000028000000}">
      <formula1>$D$16:$D$18</formula1>
    </dataValidation>
    <dataValidation type="list" allowBlank="1" showInputMessage="1" showErrorMessage="1" prompt="Select status" sqref="O38 S38 S36 S34 S32 S30 O36 O34 O32 O30 K36 K34 K32 K30 G38 G34 G32 G30 G36 K38" xr:uid="{00000000-0002-0000-0A00-000029000000}">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A00-00002A000000}">
      <formula1>$D$163:$D$166</formula1>
    </dataValidation>
    <dataValidation type="list" allowBlank="1" showInputMessage="1" showErrorMessage="1" prompt="Select targeted asset" sqref="E71:E76 I71:I76 M71:M76 Q71:Q76" xr:uid="{00000000-0002-0000-0A00-00002B000000}">
      <formula1>$J$165:$J$166</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A00-00002C000000}">
      <formula1>$C$160:$C$163</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A00-00002D000000}">
      <formula1>$C$166:$C$173</formula1>
    </dataValidation>
    <dataValidation type="list" allowBlank="1" showInputMessage="1" showErrorMessage="1" prompt="Select % increase in income level" sqref="F111 R111 R109 R107 R105 N109 N107 N105 J109 J107 J105 F109 F107 J111 F105 N111" xr:uid="{00000000-0002-0000-0A00-00002E000000}">
      <formula1>$E$168:$E$176</formula1>
    </dataValidation>
    <dataValidation type="list" allowBlank="1" showInputMessage="1" showErrorMessage="1" prompt="Please select the alternate source" sqref="G111 S111 S109 S107 S105 O109 O107 O105 K109 K107 K105 G109 G107 K111 G105 O111" xr:uid="{00000000-0002-0000-0A00-00002F000000}">
      <formula1>$K$139:$K$153</formula1>
    </dataValidation>
    <dataValidation type="list" allowBlank="1" showInputMessage="1" showErrorMessage="1" prompt="Select income source" sqref="E115:F115 R121 R119 R117 M121 M119 M117 I121 I119 I117 R115 M115 I115 E117:F117 E119:F119 E121:F121" xr:uid="{00000000-0002-0000-0A00-000030000000}">
      <formula1>$K$139:$K$153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31000000}">
      <formula1>0</formula1>
      <formula2>9999999999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A00-000032000000}">
      <formula1>$D$151:$D$153</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33000000}">
      <formula1>0</formula1>
      <formula2>9999999</formula2>
    </dataValidation>
    <dataValidation type="decimal" allowBlank="1" showInputMessage="1" showErrorMessage="1" errorTitle="Invalid data" error="Please enter a number" sqref="Q54 P57 L57 H57 M54" xr:uid="{00000000-0002-0000-0A00-000034000000}">
      <formula1>0</formula1>
      <formula2>9999999999</formula2>
    </dataValidation>
    <dataValidation type="decimal" allowBlank="1" showInputMessage="1" showErrorMessage="1" errorTitle="Invalid data" error="Please enter a number" prompt="Enter total number of staff trained" sqref="D57" xr:uid="{00000000-0002-0000-0A00-000035000000}">
      <formula1>0</formula1>
      <formula2>9999999999</formula2>
    </dataValidation>
    <dataValidation type="decimal" allowBlank="1" showInputMessage="1" showErrorMessage="1" errorTitle="Invalid data" error="Please enter a number" prompt="Please enter a number here" sqref="E54 I54 D65 H65 L65 P65" xr:uid="{00000000-0002-0000-0A00-000036000000}">
      <formula1>0</formula1>
      <formula2>9999999999</formula2>
    </dataValidation>
    <dataValidation type="whole" allowBlank="1" showInputMessage="1" showErrorMessage="1" error="Please enter a number here" prompt="Please enter a number" sqref="D78:D83 H78:H83 L78:L83 P78:P83" xr:uid="{00000000-0002-0000-0A00-000037000000}">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A00-000038000000}">
      <formula1>0</formula1>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A00-000039000000}">
      <formula1>0</formula1>
      <formula2>999999999999999</formula2>
    </dataValidation>
    <dataValidation type="whole" allowBlank="1" showInputMessage="1" showErrorMessage="1" prompt="Enter number of assets" sqref="D113 P113 L113 H113" xr:uid="{00000000-0002-0000-0A00-00003A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A00-00003B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A00-00003C000000}">
      <formula1>0</formula1>
      <formula2>9999999999999</formula2>
    </dataValidation>
    <dataValidation type="whole" allowBlank="1" showInputMessage="1" showErrorMessage="1" error="Please enter a number" prompt="Enter No. of policy introduced or adjusted" sqref="D127 H127 L127 P127" xr:uid="{00000000-0002-0000-0A00-00003D000000}">
      <formula1>0</formula1>
      <formula2>999999999999</formula2>
    </dataValidation>
    <dataValidation type="whole" allowBlank="1" showInputMessage="1" showErrorMessage="1" error="Please enter a number here" prompt="Enter No. of development strategies" sqref="D129 H129 L129 P129" xr:uid="{00000000-0002-0000-0A00-00003E000000}">
      <formula1>0</formula1>
      <formula2>999999999</formula2>
    </dataValidation>
    <dataValidation type="list" allowBlank="1" showInputMessage="1" showErrorMessage="1" prompt="Select type of assets" sqref="E113 Q113 M113 I113" xr:uid="{00000000-0002-0000-0A00-00003F000000}">
      <formula1>$L$140:$L$146</formula1>
    </dataValidation>
    <dataValidation type="list" allowBlank="1" showInputMessage="1" showErrorMessage="1" prompt="Select type of policy" sqref="G127" xr:uid="{00000000-0002-0000-0A00-000040000000}">
      <formula1>$H$164:$H$185</formula1>
    </dataValidation>
  </dataValidations>
  <pageMargins left="0.25" right="0.25" top="0.75" bottom="0.75" header="0.3" footer="0.3"/>
  <pageSetup scale="2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4"/>
  <sheetViews>
    <sheetView showGridLines="0" workbookViewId="0">
      <selection activeCell="B1" sqref="B1:B4"/>
    </sheetView>
  </sheetViews>
  <sheetFormatPr defaultColWidth="8.81640625" defaultRowHeight="14.5" x14ac:dyDescent="0.35"/>
  <cols>
    <col min="1" max="1" width="2.453125" customWidth="1"/>
    <col min="2" max="2" width="109.26953125" customWidth="1"/>
    <col min="3" max="3" width="2.453125" customWidth="1"/>
  </cols>
  <sheetData>
    <row r="1" spans="2:2" ht="15.5" thickBot="1" x14ac:dyDescent="0.4">
      <c r="B1" s="38" t="s">
        <v>236</v>
      </c>
    </row>
    <row r="2" spans="2:2" ht="273.5" thickBot="1" x14ac:dyDescent="0.4">
      <c r="B2" s="39" t="s">
        <v>237</v>
      </c>
    </row>
    <row r="3" spans="2:2" ht="15.5" thickBot="1" x14ac:dyDescent="0.4">
      <c r="B3" s="38" t="s">
        <v>238</v>
      </c>
    </row>
    <row r="4" spans="2:2" ht="247.5" thickBot="1" x14ac:dyDescent="0.4">
      <c r="B4" s="40" t="s">
        <v>239</v>
      </c>
    </row>
  </sheetData>
  <pageMargins left="0.25" right="0.25" top="0.75" bottom="0.75" header="0.3" footer="0.3"/>
  <pageSetup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64"/>
  <sheetViews>
    <sheetView showGridLines="0" topLeftCell="A43" workbookViewId="0">
      <selection activeCell="F44" sqref="F44"/>
    </sheetView>
  </sheetViews>
  <sheetFormatPr defaultColWidth="8.81640625" defaultRowHeight="14" x14ac:dyDescent="0.3"/>
  <cols>
    <col min="1" max="1" width="1.453125" style="20" customWidth="1"/>
    <col min="2" max="2" width="1.453125" style="19" customWidth="1"/>
    <col min="3" max="3" width="10.26953125" style="19" customWidth="1"/>
    <col min="4" max="4" width="21" style="19" customWidth="1"/>
    <col min="5" max="5" width="48.453125" style="20" customWidth="1"/>
    <col min="6" max="6" width="22.7265625" style="20" customWidth="1"/>
    <col min="7" max="7" width="18.26953125" style="20" customWidth="1"/>
    <col min="8" max="8" width="19.453125" style="20" hidden="1" customWidth="1"/>
    <col min="9" max="10" width="18.1796875" style="20" customWidth="1"/>
    <col min="11" max="11" width="18.26953125" style="20" customWidth="1"/>
    <col min="12" max="12" width="9.26953125" style="20" customWidth="1"/>
    <col min="13" max="16384" width="8.81640625" style="20"/>
  </cols>
  <sheetData>
    <row r="1" spans="2:11" ht="14.5" thickBot="1" x14ac:dyDescent="0.35"/>
    <row r="2" spans="2:11" ht="14.5" thickBot="1" x14ac:dyDescent="0.35">
      <c r="B2" s="67"/>
      <c r="C2" s="68"/>
      <c r="D2" s="68"/>
      <c r="E2" s="69"/>
      <c r="F2" s="69"/>
      <c r="G2" s="69"/>
      <c r="H2" s="69"/>
    </row>
    <row r="3" spans="2:11" ht="20.5" thickBot="1" x14ac:dyDescent="0.45">
      <c r="B3" s="71"/>
      <c r="C3" s="535" t="s">
        <v>823</v>
      </c>
      <c r="D3" s="536"/>
      <c r="E3" s="536"/>
      <c r="F3" s="536"/>
      <c r="G3" s="537"/>
      <c r="H3" s="74"/>
    </row>
    <row r="4" spans="2:11" x14ac:dyDescent="0.3">
      <c r="B4" s="543"/>
      <c r="C4" s="544"/>
      <c r="D4" s="544"/>
      <c r="E4" s="544"/>
      <c r="F4" s="544"/>
      <c r="G4" s="74"/>
      <c r="H4" s="74"/>
    </row>
    <row r="5" spans="2:11" x14ac:dyDescent="0.3">
      <c r="B5" s="73"/>
      <c r="C5" s="542"/>
      <c r="D5" s="542"/>
      <c r="E5" s="542"/>
      <c r="F5" s="542"/>
      <c r="G5" s="74"/>
      <c r="H5" s="74"/>
    </row>
    <row r="6" spans="2:11" x14ac:dyDescent="0.3">
      <c r="B6" s="73"/>
      <c r="C6" s="47"/>
      <c r="D6" s="52"/>
      <c r="E6" s="48"/>
      <c r="F6" s="74"/>
      <c r="G6" s="74"/>
      <c r="H6" s="74"/>
    </row>
    <row r="7" spans="2:11" x14ac:dyDescent="0.3">
      <c r="B7" s="73"/>
      <c r="C7" s="524" t="s">
        <v>234</v>
      </c>
      <c r="D7" s="524"/>
      <c r="E7" s="49"/>
      <c r="F7" s="74"/>
      <c r="G7" s="74"/>
      <c r="H7" s="74"/>
    </row>
    <row r="8" spans="2:11" ht="29.25" customHeight="1" thickBot="1" x14ac:dyDescent="0.35">
      <c r="B8" s="73"/>
      <c r="C8" s="523" t="s">
        <v>702</v>
      </c>
      <c r="D8" s="523"/>
      <c r="E8" s="523"/>
      <c r="F8" s="523"/>
      <c r="G8" s="74"/>
      <c r="H8" s="74"/>
    </row>
    <row r="9" spans="2:11" ht="50.15" customHeight="1" thickBot="1" x14ac:dyDescent="0.35">
      <c r="B9" s="73"/>
      <c r="C9" s="539" t="s">
        <v>741</v>
      </c>
      <c r="D9" s="539"/>
      <c r="E9" s="546">
        <v>1149224</v>
      </c>
      <c r="F9" s="547"/>
      <c r="G9" s="520" t="s">
        <v>1016</v>
      </c>
      <c r="H9" s="74"/>
    </row>
    <row r="10" spans="2:11" ht="66.75" customHeight="1" thickBot="1" x14ac:dyDescent="0.35">
      <c r="B10" s="73"/>
      <c r="C10" s="524" t="s">
        <v>235</v>
      </c>
      <c r="D10" s="524"/>
      <c r="E10" s="521" t="s">
        <v>742</v>
      </c>
      <c r="F10" s="522"/>
      <c r="G10" s="520"/>
      <c r="H10" s="74"/>
    </row>
    <row r="11" spans="2:11" ht="14.5" thickBot="1" x14ac:dyDescent="0.35">
      <c r="B11" s="73"/>
      <c r="C11" s="52"/>
      <c r="D11" s="52"/>
      <c r="E11" s="74"/>
      <c r="F11" s="74"/>
      <c r="G11" s="520"/>
      <c r="H11" s="74"/>
    </row>
    <row r="12" spans="2:11" ht="18.75" customHeight="1" thickBot="1" x14ac:dyDescent="0.35">
      <c r="B12" s="73"/>
      <c r="C12" s="524" t="s">
        <v>307</v>
      </c>
      <c r="D12" s="524"/>
      <c r="E12" s="546" t="s">
        <v>743</v>
      </c>
      <c r="F12" s="547"/>
      <c r="G12" s="520"/>
      <c r="H12" s="74"/>
    </row>
    <row r="13" spans="2:11" ht="15" customHeight="1" x14ac:dyDescent="0.3">
      <c r="B13" s="73"/>
      <c r="C13" s="545" t="s">
        <v>306</v>
      </c>
      <c r="D13" s="545"/>
      <c r="E13" s="545"/>
      <c r="F13" s="545"/>
      <c r="G13" s="74"/>
      <c r="H13" s="74"/>
    </row>
    <row r="14" spans="2:11" ht="15" customHeight="1" x14ac:dyDescent="0.3">
      <c r="B14" s="73"/>
      <c r="C14" s="150"/>
      <c r="D14" s="150"/>
      <c r="E14" s="150"/>
      <c r="F14" s="150"/>
      <c r="G14" s="74"/>
      <c r="H14" s="74"/>
    </row>
    <row r="15" spans="2:11" ht="14.5" thickBot="1" x14ac:dyDescent="0.35">
      <c r="B15" s="73"/>
      <c r="C15" s="524" t="s">
        <v>218</v>
      </c>
      <c r="D15" s="524"/>
      <c r="E15" s="74"/>
      <c r="F15" s="74"/>
      <c r="G15" s="72"/>
      <c r="I15" s="21"/>
      <c r="J15" s="21"/>
      <c r="K15" s="21"/>
    </row>
    <row r="16" spans="2:11" ht="50.15" customHeight="1" thickBot="1" x14ac:dyDescent="0.35">
      <c r="B16" s="73"/>
      <c r="C16" s="524" t="s">
        <v>283</v>
      </c>
      <c r="D16" s="524"/>
      <c r="E16" s="140" t="s">
        <v>219</v>
      </c>
      <c r="F16" s="141" t="s">
        <v>1014</v>
      </c>
      <c r="G16" s="141" t="s">
        <v>1015</v>
      </c>
      <c r="I16" s="22"/>
      <c r="J16" s="22"/>
      <c r="K16" s="21"/>
    </row>
    <row r="17" spans="2:12" ht="60" customHeight="1" x14ac:dyDescent="0.3">
      <c r="B17" s="73"/>
      <c r="C17" s="52"/>
      <c r="D17" s="529" t="s">
        <v>699</v>
      </c>
      <c r="E17" s="35" t="s">
        <v>681</v>
      </c>
      <c r="F17" s="477">
        <f>G17-H17</f>
        <v>289.32307692307586</v>
      </c>
      <c r="G17" s="211">
        <v>17518</v>
      </c>
      <c r="H17" s="211">
        <v>17228.676923076924</v>
      </c>
      <c r="I17" s="24"/>
      <c r="J17" s="24"/>
      <c r="K17" s="21"/>
    </row>
    <row r="18" spans="2:12" ht="28.5" thickBot="1" x14ac:dyDescent="0.35">
      <c r="B18" s="73"/>
      <c r="C18" s="52"/>
      <c r="D18" s="530"/>
      <c r="E18" s="25" t="s">
        <v>682</v>
      </c>
      <c r="F18" s="477">
        <f t="shared" ref="F18:F29" si="0">G18-H18</f>
        <v>338.41538461538403</v>
      </c>
      <c r="G18" s="211">
        <v>6162.9538461538459</v>
      </c>
      <c r="H18" s="211">
        <v>5824.5384615384619</v>
      </c>
      <c r="I18" s="24"/>
      <c r="J18" s="24"/>
      <c r="K18" s="21"/>
    </row>
    <row r="19" spans="2:12" ht="70" x14ac:dyDescent="0.3">
      <c r="B19" s="73"/>
      <c r="C19" s="52"/>
      <c r="D19" s="529" t="s">
        <v>700</v>
      </c>
      <c r="E19" s="25" t="s">
        <v>683</v>
      </c>
      <c r="F19" s="477">
        <f t="shared" si="0"/>
        <v>71679.75384615385</v>
      </c>
      <c r="G19" s="211">
        <v>130971.8</v>
      </c>
      <c r="H19" s="211">
        <v>59292.046153846153</v>
      </c>
      <c r="I19" s="24"/>
      <c r="J19" s="24"/>
      <c r="K19" s="21"/>
    </row>
    <row r="20" spans="2:12" ht="14.5" thickBot="1" x14ac:dyDescent="0.35">
      <c r="B20" s="73"/>
      <c r="C20" s="52"/>
      <c r="D20" s="530"/>
      <c r="E20" s="25" t="s">
        <v>684</v>
      </c>
      <c r="F20" s="477">
        <f t="shared" si="0"/>
        <v>3088.6615384615384</v>
      </c>
      <c r="G20" s="212">
        <v>3180.8461538461538</v>
      </c>
      <c r="H20" s="474">
        <v>92.184615384615384</v>
      </c>
      <c r="I20" s="24"/>
      <c r="J20" s="24"/>
      <c r="K20" s="21"/>
    </row>
    <row r="21" spans="2:12" ht="28" x14ac:dyDescent="0.3">
      <c r="B21" s="73"/>
      <c r="C21" s="52"/>
      <c r="D21" s="529" t="s">
        <v>701</v>
      </c>
      <c r="E21" s="25" t="s">
        <v>685</v>
      </c>
      <c r="F21" s="477">
        <f t="shared" si="0"/>
        <v>240159.75384615385</v>
      </c>
      <c r="G21" s="211">
        <v>630987.35384615383</v>
      </c>
      <c r="H21" s="211">
        <v>390827.6</v>
      </c>
      <c r="I21" s="24"/>
      <c r="J21" s="24"/>
      <c r="K21" s="21"/>
    </row>
    <row r="22" spans="2:12" ht="42" x14ac:dyDescent="0.3">
      <c r="B22" s="73"/>
      <c r="C22" s="52"/>
      <c r="D22" s="531"/>
      <c r="E22" s="25" t="s">
        <v>686</v>
      </c>
      <c r="F22" s="477">
        <f t="shared" si="0"/>
        <v>69332.830769230757</v>
      </c>
      <c r="G22" s="211">
        <v>140771.83076923076</v>
      </c>
      <c r="H22" s="211">
        <v>71439</v>
      </c>
      <c r="I22" s="24"/>
      <c r="J22" s="24"/>
      <c r="K22" s="21"/>
    </row>
    <row r="23" spans="2:12" x14ac:dyDescent="0.3">
      <c r="B23" s="73"/>
      <c r="C23" s="52"/>
      <c r="D23" s="531"/>
      <c r="E23" s="25" t="s">
        <v>687</v>
      </c>
      <c r="F23" s="477">
        <f t="shared" si="0"/>
        <v>33344.56923076923</v>
      </c>
      <c r="G23" s="211">
        <v>40839.230769230766</v>
      </c>
      <c r="H23" s="211">
        <v>7494.6615384615388</v>
      </c>
      <c r="I23" s="24"/>
      <c r="J23" s="24"/>
      <c r="K23" s="21"/>
    </row>
    <row r="24" spans="2:12" ht="42.5" thickBot="1" x14ac:dyDescent="0.35">
      <c r="B24" s="73"/>
      <c r="C24" s="52"/>
      <c r="D24" s="530"/>
      <c r="E24" s="25" t="s">
        <v>688</v>
      </c>
      <c r="F24" s="477">
        <f t="shared" si="0"/>
        <v>2012.4307692307702</v>
      </c>
      <c r="G24" s="211">
        <v>33585.507692307692</v>
      </c>
      <c r="H24" s="211">
        <v>31573.076923076922</v>
      </c>
      <c r="I24" s="24"/>
      <c r="J24" s="24"/>
      <c r="K24" s="21"/>
    </row>
    <row r="25" spans="2:12" ht="56" x14ac:dyDescent="0.3">
      <c r="B25" s="73"/>
      <c r="C25" s="52"/>
      <c r="D25" s="532"/>
      <c r="E25" s="25" t="s">
        <v>689</v>
      </c>
      <c r="F25" s="477">
        <f t="shared" si="0"/>
        <v>60.430769230769329</v>
      </c>
      <c r="G25" s="211">
        <v>5994.6153846153848</v>
      </c>
      <c r="H25" s="211">
        <v>5934.1846153846154</v>
      </c>
      <c r="I25" s="24"/>
      <c r="J25" s="24"/>
      <c r="K25" s="21"/>
    </row>
    <row r="26" spans="2:12" ht="56" x14ac:dyDescent="0.3">
      <c r="B26" s="73"/>
      <c r="C26" s="52"/>
      <c r="D26" s="533"/>
      <c r="E26" s="25" t="s">
        <v>690</v>
      </c>
      <c r="F26" s="477">
        <f t="shared" si="0"/>
        <v>11817.307692307691</v>
      </c>
      <c r="G26" s="212">
        <v>18595.76923076923</v>
      </c>
      <c r="H26" s="474">
        <v>6778.4615384615381</v>
      </c>
      <c r="I26" s="24"/>
      <c r="J26" s="24"/>
      <c r="K26" s="21"/>
    </row>
    <row r="27" spans="2:12" ht="28.5" thickBot="1" x14ac:dyDescent="0.35">
      <c r="B27" s="73"/>
      <c r="C27" s="52"/>
      <c r="D27" s="534"/>
      <c r="E27" s="138" t="s">
        <v>691</v>
      </c>
      <c r="F27" s="477">
        <f t="shared" si="0"/>
        <v>1543.6769230769241</v>
      </c>
      <c r="G27" s="213">
        <v>11815.707692307693</v>
      </c>
      <c r="H27" s="475">
        <v>10272.030769230769</v>
      </c>
      <c r="I27" s="24"/>
      <c r="J27" s="24"/>
      <c r="K27" s="21"/>
    </row>
    <row r="28" spans="2:12" ht="14.5" thickBot="1" x14ac:dyDescent="0.35">
      <c r="B28" s="73"/>
      <c r="C28" s="52"/>
      <c r="D28" s="52"/>
      <c r="E28" s="25" t="s">
        <v>697</v>
      </c>
      <c r="F28" s="477">
        <f t="shared" si="0"/>
        <v>52202.444923076924</v>
      </c>
      <c r="G28" s="224">
        <v>145344.22953846154</v>
      </c>
      <c r="H28" s="474">
        <v>93141.784615384619</v>
      </c>
      <c r="I28" s="24"/>
      <c r="J28" s="24"/>
      <c r="K28" s="21"/>
    </row>
    <row r="29" spans="2:12" ht="14.5" thickBot="1" x14ac:dyDescent="0.35">
      <c r="B29" s="73"/>
      <c r="C29" s="52"/>
      <c r="D29" s="52"/>
      <c r="E29" s="139" t="s">
        <v>277</v>
      </c>
      <c r="F29" s="477">
        <f t="shared" si="0"/>
        <v>485869.59876923042</v>
      </c>
      <c r="G29" s="249">
        <f>SUM(G17:G28)</f>
        <v>1185767.8449230767</v>
      </c>
      <c r="H29" s="476">
        <f>H17+H18+H19+H20+H21+H22+H23+H24+H25+H26+H27+H28</f>
        <v>699898.24615384627</v>
      </c>
      <c r="I29" s="24"/>
      <c r="J29" s="24"/>
      <c r="K29" s="21"/>
    </row>
    <row r="30" spans="2:12" x14ac:dyDescent="0.3">
      <c r="B30" s="73"/>
      <c r="C30" s="52"/>
      <c r="D30" s="52"/>
      <c r="E30" s="74"/>
      <c r="F30" s="74"/>
      <c r="G30" s="74"/>
      <c r="I30" s="21"/>
      <c r="J30" s="21"/>
      <c r="K30" s="21"/>
      <c r="L30" s="21"/>
    </row>
    <row r="31" spans="2:12" ht="34.5" customHeight="1" thickBot="1" x14ac:dyDescent="0.35">
      <c r="B31" s="73"/>
      <c r="C31" s="524" t="s">
        <v>281</v>
      </c>
      <c r="D31" s="524"/>
      <c r="E31" s="74"/>
      <c r="F31" s="74"/>
      <c r="G31" s="74"/>
      <c r="H31" s="74"/>
      <c r="I31" s="21"/>
      <c r="J31" s="21"/>
      <c r="K31" s="21"/>
      <c r="L31" s="21"/>
    </row>
    <row r="32" spans="2:12" ht="50.15" customHeight="1" thickBot="1" x14ac:dyDescent="0.35">
      <c r="B32" s="73"/>
      <c r="C32" s="524" t="s">
        <v>284</v>
      </c>
      <c r="D32" s="524"/>
      <c r="E32" s="123" t="s">
        <v>219</v>
      </c>
      <c r="F32" s="142" t="s">
        <v>703</v>
      </c>
      <c r="G32" s="99" t="s">
        <v>245</v>
      </c>
      <c r="H32" s="74"/>
    </row>
    <row r="33" spans="2:8" ht="28.5" thickBot="1" x14ac:dyDescent="0.35">
      <c r="B33" s="73"/>
      <c r="C33" s="52"/>
      <c r="D33" s="52"/>
      <c r="E33" s="23" t="s">
        <v>681</v>
      </c>
      <c r="F33" s="214">
        <v>7744.5538461538463</v>
      </c>
      <c r="G33" s="250">
        <v>44286</v>
      </c>
      <c r="H33" s="74"/>
    </row>
    <row r="34" spans="2:8" ht="28.5" thickBot="1" x14ac:dyDescent="0.35">
      <c r="B34" s="73"/>
      <c r="C34" s="52"/>
      <c r="D34" s="52"/>
      <c r="E34" s="25" t="s">
        <v>682</v>
      </c>
      <c r="F34" s="215">
        <v>13112.646153846154</v>
      </c>
      <c r="G34" s="250">
        <v>44286</v>
      </c>
      <c r="H34" s="74"/>
    </row>
    <row r="35" spans="2:8" ht="70.5" thickBot="1" x14ac:dyDescent="0.35">
      <c r="B35" s="73"/>
      <c r="C35" s="52"/>
      <c r="D35" s="52"/>
      <c r="E35" s="25" t="s">
        <v>683</v>
      </c>
      <c r="F35" s="215">
        <v>133022.79999999999</v>
      </c>
      <c r="G35" s="250">
        <v>44286</v>
      </c>
      <c r="H35" s="74"/>
    </row>
    <row r="36" spans="2:8" ht="14.5" thickBot="1" x14ac:dyDescent="0.35">
      <c r="B36" s="73"/>
      <c r="C36" s="52"/>
      <c r="D36" s="52"/>
      <c r="E36" s="25" t="s">
        <v>684</v>
      </c>
      <c r="F36" s="215">
        <v>35582.107692307691</v>
      </c>
      <c r="G36" s="250">
        <v>44286</v>
      </c>
      <c r="H36" s="74"/>
    </row>
    <row r="37" spans="2:8" ht="28.5" thickBot="1" x14ac:dyDescent="0.35">
      <c r="B37" s="73"/>
      <c r="C37" s="52"/>
      <c r="D37" s="52"/>
      <c r="E37" s="25" t="s">
        <v>685</v>
      </c>
      <c r="F37" s="215">
        <v>289413</v>
      </c>
      <c r="G37" s="250">
        <v>44286</v>
      </c>
      <c r="H37" s="74"/>
    </row>
    <row r="38" spans="2:8" ht="42.5" thickBot="1" x14ac:dyDescent="0.35">
      <c r="B38" s="73"/>
      <c r="C38" s="52"/>
      <c r="D38" s="52"/>
      <c r="E38" s="25" t="s">
        <v>686</v>
      </c>
      <c r="F38" s="215">
        <v>133900.90769230769</v>
      </c>
      <c r="G38" s="250">
        <v>44286</v>
      </c>
      <c r="H38" s="74"/>
    </row>
    <row r="39" spans="2:8" ht="14.5" thickBot="1" x14ac:dyDescent="0.35">
      <c r="B39" s="73"/>
      <c r="C39" s="52"/>
      <c r="D39" s="52"/>
      <c r="E39" s="25" t="s">
        <v>687</v>
      </c>
      <c r="F39" s="215">
        <v>160920.76923076922</v>
      </c>
      <c r="G39" s="250">
        <v>44286</v>
      </c>
      <c r="H39" s="74"/>
    </row>
    <row r="40" spans="2:8" ht="42.5" thickBot="1" x14ac:dyDescent="0.35">
      <c r="B40" s="73"/>
      <c r="C40" s="52"/>
      <c r="D40" s="52"/>
      <c r="E40" s="25" t="s">
        <v>688</v>
      </c>
      <c r="F40" s="215">
        <v>143337.56923076924</v>
      </c>
      <c r="G40" s="250">
        <v>44286</v>
      </c>
      <c r="H40" s="74"/>
    </row>
    <row r="41" spans="2:8" ht="56.5" thickBot="1" x14ac:dyDescent="0.35">
      <c r="B41" s="73"/>
      <c r="C41" s="52"/>
      <c r="D41" s="52"/>
      <c r="E41" s="25" t="s">
        <v>689</v>
      </c>
      <c r="F41" s="215">
        <v>0</v>
      </c>
      <c r="G41" s="250">
        <v>44286</v>
      </c>
      <c r="H41" s="74"/>
    </row>
    <row r="42" spans="2:8" ht="56.5" thickBot="1" x14ac:dyDescent="0.35">
      <c r="B42" s="73"/>
      <c r="C42" s="52"/>
      <c r="D42" s="52"/>
      <c r="E42" s="138" t="s">
        <v>690</v>
      </c>
      <c r="F42" s="215">
        <v>205925.9846153846</v>
      </c>
      <c r="G42" s="250">
        <v>44286</v>
      </c>
      <c r="H42" s="74"/>
    </row>
    <row r="43" spans="2:8" ht="28.5" thickBot="1" x14ac:dyDescent="0.35">
      <c r="B43" s="73"/>
      <c r="C43" s="52"/>
      <c r="D43" s="52"/>
      <c r="E43" s="138" t="s">
        <v>691</v>
      </c>
      <c r="F43" s="215">
        <v>36773.646153846152</v>
      </c>
      <c r="G43" s="250">
        <v>44286</v>
      </c>
      <c r="H43" s="74"/>
    </row>
    <row r="44" spans="2:8" ht="14.5" thickBot="1" x14ac:dyDescent="0.35">
      <c r="B44" s="73"/>
      <c r="C44" s="52"/>
      <c r="D44" s="52"/>
      <c r="E44" s="139" t="s">
        <v>277</v>
      </c>
      <c r="F44" s="222">
        <v>1159733.9846153799</v>
      </c>
      <c r="G44" s="251">
        <v>44286</v>
      </c>
      <c r="H44" s="74"/>
    </row>
    <row r="45" spans="2:8" x14ac:dyDescent="0.3">
      <c r="B45" s="73"/>
      <c r="C45" s="52"/>
      <c r="D45" s="52"/>
      <c r="E45" s="74"/>
      <c r="F45" s="74"/>
      <c r="G45" s="74"/>
      <c r="H45" s="74"/>
    </row>
    <row r="46" spans="2:8" ht="34.5" customHeight="1" thickBot="1" x14ac:dyDescent="0.35">
      <c r="B46" s="73"/>
      <c r="C46" s="524" t="s">
        <v>285</v>
      </c>
      <c r="D46" s="524"/>
      <c r="E46" s="524"/>
      <c r="F46" s="524"/>
      <c r="G46" s="144"/>
      <c r="H46" s="74"/>
    </row>
    <row r="47" spans="2:8" ht="63.75" customHeight="1" thickBot="1" x14ac:dyDescent="0.35">
      <c r="B47" s="73"/>
      <c r="C47" s="524" t="s">
        <v>215</v>
      </c>
      <c r="D47" s="524"/>
      <c r="E47" s="540"/>
      <c r="F47" s="541"/>
      <c r="G47" s="74"/>
      <c r="H47" s="74"/>
    </row>
    <row r="48" spans="2:8" ht="14.5" thickBot="1" x14ac:dyDescent="0.35">
      <c r="B48" s="73"/>
      <c r="C48" s="538"/>
      <c r="D48" s="538"/>
      <c r="E48" s="538"/>
      <c r="F48" s="538"/>
      <c r="G48" s="74"/>
      <c r="H48" s="74"/>
    </row>
    <row r="49" spans="2:8" ht="59.25" customHeight="1" thickBot="1" x14ac:dyDescent="0.35">
      <c r="B49" s="73"/>
      <c r="C49" s="524" t="s">
        <v>216</v>
      </c>
      <c r="D49" s="524"/>
      <c r="E49" s="527"/>
      <c r="F49" s="528"/>
      <c r="G49" s="74"/>
      <c r="H49" s="74"/>
    </row>
    <row r="50" spans="2:8" ht="100" customHeight="1" thickBot="1" x14ac:dyDescent="0.35">
      <c r="B50" s="73"/>
      <c r="C50" s="524" t="s">
        <v>217</v>
      </c>
      <c r="D50" s="524"/>
      <c r="E50" s="525"/>
      <c r="F50" s="526"/>
      <c r="G50" s="74"/>
      <c r="H50" s="74"/>
    </row>
    <row r="51" spans="2:8" x14ac:dyDescent="0.3">
      <c r="B51" s="73"/>
      <c r="C51" s="52"/>
      <c r="D51" s="52"/>
      <c r="E51" s="74"/>
      <c r="F51" s="74"/>
      <c r="G51" s="74"/>
      <c r="H51" s="74"/>
    </row>
    <row r="52" spans="2:8" ht="14.5" thickBot="1" x14ac:dyDescent="0.35">
      <c r="B52" s="75"/>
      <c r="C52" s="548"/>
      <c r="D52" s="548"/>
      <c r="E52" s="76"/>
      <c r="F52" s="57"/>
      <c r="G52" s="57"/>
      <c r="H52" s="57"/>
    </row>
    <row r="53" spans="2:8" s="27" customFormat="1" ht="65.150000000000006" customHeight="1" x14ac:dyDescent="0.3">
      <c r="B53" s="26"/>
      <c r="C53" s="549"/>
      <c r="D53" s="549"/>
      <c r="E53" s="550"/>
      <c r="F53" s="550"/>
      <c r="G53" s="13"/>
    </row>
    <row r="54" spans="2:8" ht="59.25" customHeight="1" x14ac:dyDescent="0.3">
      <c r="B54" s="26"/>
      <c r="C54" s="28"/>
      <c r="D54" s="28"/>
      <c r="E54" s="24"/>
      <c r="F54" s="24"/>
      <c r="G54" s="13"/>
    </row>
    <row r="55" spans="2:8" ht="50.15" customHeight="1" x14ac:dyDescent="0.3">
      <c r="B55" s="26"/>
      <c r="C55" s="551"/>
      <c r="D55" s="551"/>
      <c r="E55" s="553"/>
      <c r="F55" s="553"/>
      <c r="G55" s="13"/>
    </row>
    <row r="56" spans="2:8" ht="100" customHeight="1" x14ac:dyDescent="0.3">
      <c r="B56" s="26"/>
      <c r="C56" s="551"/>
      <c r="D56" s="551"/>
      <c r="E56" s="552"/>
      <c r="F56" s="552"/>
      <c r="G56" s="13"/>
    </row>
    <row r="57" spans="2:8" x14ac:dyDescent="0.3">
      <c r="B57" s="26"/>
      <c r="C57" s="26"/>
      <c r="D57" s="26"/>
      <c r="E57" s="13"/>
      <c r="F57" s="13"/>
      <c r="G57" s="13"/>
    </row>
    <row r="58" spans="2:8" x14ac:dyDescent="0.3">
      <c r="B58" s="26"/>
      <c r="C58" s="549"/>
      <c r="D58" s="549"/>
      <c r="E58" s="13"/>
      <c r="F58" s="13"/>
      <c r="G58" s="13"/>
    </row>
    <row r="59" spans="2:8" ht="50.15" customHeight="1" x14ac:dyDescent="0.3">
      <c r="B59" s="26"/>
      <c r="C59" s="549"/>
      <c r="D59" s="549"/>
      <c r="E59" s="552"/>
      <c r="F59" s="552"/>
      <c r="G59" s="13"/>
    </row>
    <row r="60" spans="2:8" ht="100" customHeight="1" x14ac:dyDescent="0.3">
      <c r="B60" s="26"/>
      <c r="C60" s="551"/>
      <c r="D60" s="551"/>
      <c r="E60" s="552"/>
      <c r="F60" s="552"/>
      <c r="G60" s="13"/>
    </row>
    <row r="61" spans="2:8" x14ac:dyDescent="0.3">
      <c r="B61" s="26"/>
      <c r="C61" s="29"/>
      <c r="D61" s="26"/>
      <c r="E61" s="30"/>
      <c r="F61" s="13"/>
      <c r="G61" s="13"/>
    </row>
    <row r="62" spans="2:8" x14ac:dyDescent="0.3">
      <c r="B62" s="26"/>
      <c r="C62" s="29"/>
      <c r="D62" s="29"/>
      <c r="E62" s="30"/>
      <c r="F62" s="30"/>
      <c r="G62" s="12"/>
    </row>
    <row r="63" spans="2:8" x14ac:dyDescent="0.3">
      <c r="E63" s="31"/>
      <c r="F63" s="31"/>
    </row>
    <row r="64" spans="2:8" x14ac:dyDescent="0.3">
      <c r="E64" s="31"/>
      <c r="F64" s="31"/>
    </row>
  </sheetData>
  <mergeCells count="41">
    <mergeCell ref="C52:D52"/>
    <mergeCell ref="C53:D53"/>
    <mergeCell ref="E53:F53"/>
    <mergeCell ref="C46:F46"/>
    <mergeCell ref="C60:D60"/>
    <mergeCell ref="E59:F59"/>
    <mergeCell ref="E60:F60"/>
    <mergeCell ref="E56:F56"/>
    <mergeCell ref="E55:F55"/>
    <mergeCell ref="C55:D55"/>
    <mergeCell ref="C56:D56"/>
    <mergeCell ref="C59:D59"/>
    <mergeCell ref="C58:D58"/>
    <mergeCell ref="C3:G3"/>
    <mergeCell ref="C48:F48"/>
    <mergeCell ref="C9:D9"/>
    <mergeCell ref="C10:D10"/>
    <mergeCell ref="C31:D31"/>
    <mergeCell ref="C32:D32"/>
    <mergeCell ref="C47:D47"/>
    <mergeCell ref="E47:F47"/>
    <mergeCell ref="C5:F5"/>
    <mergeCell ref="B4:F4"/>
    <mergeCell ref="C16:D16"/>
    <mergeCell ref="C7:D7"/>
    <mergeCell ref="C15:D15"/>
    <mergeCell ref="C13:F13"/>
    <mergeCell ref="E12:F12"/>
    <mergeCell ref="E9:F9"/>
    <mergeCell ref="G9:G12"/>
    <mergeCell ref="E10:F10"/>
    <mergeCell ref="C8:F8"/>
    <mergeCell ref="C12:D12"/>
    <mergeCell ref="C50:D50"/>
    <mergeCell ref="C49:D49"/>
    <mergeCell ref="E50:F50"/>
    <mergeCell ref="E49:F49"/>
    <mergeCell ref="D17:D18"/>
    <mergeCell ref="D19:D20"/>
    <mergeCell ref="D21:D24"/>
    <mergeCell ref="D25:D27"/>
  </mergeCells>
  <dataValidations count="2">
    <dataValidation type="whole" allowBlank="1" showInputMessage="1" showErrorMessage="1" sqref="E55 E49 E9" xr:uid="{00000000-0002-0000-0100-000000000000}">
      <formula1>-999999999</formula1>
      <formula2>999999999</formula2>
    </dataValidation>
    <dataValidation type="list" allowBlank="1" showInputMessage="1" showErrorMessage="1" sqref="E59" xr:uid="{00000000-0002-0000-0100-000001000000}">
      <formula1>#REF!</formula1>
    </dataValidation>
  </dataValidations>
  <pageMargins left="0.25" right="0.25" top="0.18" bottom="0.19" header="0.17" footer="0.17"/>
  <pageSetup paperSize="9" scale="71" fitToHeight="0"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5"/>
  <sheetViews>
    <sheetView showGridLines="0" topLeftCell="A34" workbookViewId="0">
      <selection activeCell="E33" sqref="E33:F33"/>
    </sheetView>
  </sheetViews>
  <sheetFormatPr defaultColWidth="8.81640625" defaultRowHeight="14.5" x14ac:dyDescent="0.35"/>
  <cols>
    <col min="1" max="2" width="1.81640625" customWidth="1"/>
    <col min="3" max="5" width="41.7265625" customWidth="1"/>
    <col min="6" max="6" width="20.1796875" customWidth="1"/>
    <col min="7" max="7" width="14" customWidth="1"/>
    <col min="10" max="10" width="42.81640625" customWidth="1"/>
  </cols>
  <sheetData>
    <row r="1" spans="2:10" ht="15" thickBot="1" x14ac:dyDescent="0.4"/>
    <row r="2" spans="2:10" ht="15" thickBot="1" x14ac:dyDescent="0.4">
      <c r="B2" s="90"/>
      <c r="C2" s="91"/>
      <c r="D2" s="91"/>
      <c r="E2" s="91"/>
      <c r="F2" s="91"/>
      <c r="G2" s="92"/>
    </row>
    <row r="3" spans="2:10" ht="20.5" thickBot="1" x14ac:dyDescent="0.45">
      <c r="B3" s="93"/>
      <c r="C3" s="535" t="s">
        <v>220</v>
      </c>
      <c r="D3" s="536"/>
      <c r="E3" s="536"/>
      <c r="F3" s="537"/>
      <c r="G3" s="59"/>
    </row>
    <row r="4" spans="2:10" x14ac:dyDescent="0.35">
      <c r="B4" s="556"/>
      <c r="C4" s="557"/>
      <c r="D4" s="557"/>
      <c r="E4" s="557"/>
      <c r="F4" s="557"/>
      <c r="G4" s="59"/>
    </row>
    <row r="5" spans="2:10" x14ac:dyDescent="0.35">
      <c r="B5" s="60"/>
      <c r="C5" s="574"/>
      <c r="D5" s="574"/>
      <c r="E5" s="574"/>
      <c r="F5" s="574"/>
      <c r="G5" s="59"/>
    </row>
    <row r="6" spans="2:10" x14ac:dyDescent="0.35">
      <c r="B6" s="60"/>
      <c r="C6" s="61"/>
      <c r="D6" s="62"/>
      <c r="E6" s="61"/>
      <c r="F6" s="62"/>
      <c r="G6" s="59"/>
    </row>
    <row r="7" spans="2:10" x14ac:dyDescent="0.35">
      <c r="B7" s="60"/>
      <c r="C7" s="555" t="s">
        <v>231</v>
      </c>
      <c r="D7" s="555"/>
      <c r="E7" s="63"/>
      <c r="F7" s="62"/>
      <c r="G7" s="59"/>
    </row>
    <row r="8" spans="2:10" ht="15" thickBot="1" x14ac:dyDescent="0.4">
      <c r="B8" s="60"/>
      <c r="C8" s="568" t="s">
        <v>292</v>
      </c>
      <c r="D8" s="568"/>
      <c r="E8" s="568"/>
      <c r="F8" s="568"/>
      <c r="G8" s="59"/>
    </row>
    <row r="9" spans="2:10" ht="28" x14ac:dyDescent="0.35">
      <c r="B9" s="60"/>
      <c r="C9" s="282" t="s">
        <v>233</v>
      </c>
      <c r="D9" s="283" t="s">
        <v>232</v>
      </c>
      <c r="E9" s="575" t="s">
        <v>268</v>
      </c>
      <c r="F9" s="576"/>
      <c r="G9" s="239" t="s">
        <v>728</v>
      </c>
    </row>
    <row r="10" spans="2:10" ht="56" x14ac:dyDescent="0.35">
      <c r="B10" s="60"/>
      <c r="C10" s="284" t="s">
        <v>736</v>
      </c>
      <c r="D10" s="284" t="s">
        <v>748</v>
      </c>
      <c r="E10" s="564" t="s">
        <v>749</v>
      </c>
      <c r="F10" s="564"/>
      <c r="G10" s="281" t="s">
        <v>730</v>
      </c>
      <c r="J10" s="231"/>
    </row>
    <row r="11" spans="2:10" ht="70" x14ac:dyDescent="0.35">
      <c r="B11" s="60"/>
      <c r="C11" s="284" t="s">
        <v>732</v>
      </c>
      <c r="D11" s="284" t="s">
        <v>750</v>
      </c>
      <c r="E11" s="564" t="s">
        <v>751</v>
      </c>
      <c r="F11" s="564"/>
      <c r="G11" s="281" t="s">
        <v>730</v>
      </c>
      <c r="J11" s="231"/>
    </row>
    <row r="12" spans="2:10" ht="42" x14ac:dyDescent="0.35">
      <c r="B12" s="60"/>
      <c r="C12" s="284" t="s">
        <v>752</v>
      </c>
      <c r="D12" s="284" t="s">
        <v>753</v>
      </c>
      <c r="E12" s="564" t="s">
        <v>754</v>
      </c>
      <c r="F12" s="564"/>
      <c r="G12" s="281" t="s">
        <v>729</v>
      </c>
      <c r="J12" s="231"/>
    </row>
    <row r="13" spans="2:10" ht="70" x14ac:dyDescent="0.35">
      <c r="B13" s="60"/>
      <c r="C13" s="284" t="s">
        <v>755</v>
      </c>
      <c r="D13" s="284" t="s">
        <v>756</v>
      </c>
      <c r="E13" s="564" t="s">
        <v>757</v>
      </c>
      <c r="F13" s="564"/>
      <c r="G13" s="281" t="s">
        <v>729</v>
      </c>
      <c r="J13" s="231"/>
    </row>
    <row r="14" spans="2:10" ht="56" x14ac:dyDescent="0.35">
      <c r="B14" s="60"/>
      <c r="C14" s="284" t="s">
        <v>758</v>
      </c>
      <c r="D14" s="284" t="s">
        <v>759</v>
      </c>
      <c r="E14" s="564" t="s">
        <v>760</v>
      </c>
      <c r="F14" s="564"/>
      <c r="G14" s="281" t="s">
        <v>729</v>
      </c>
      <c r="J14" s="231"/>
    </row>
    <row r="15" spans="2:10" ht="28" x14ac:dyDescent="0.35">
      <c r="B15" s="60"/>
      <c r="C15" s="284" t="s">
        <v>733</v>
      </c>
      <c r="D15" s="284" t="s">
        <v>761</v>
      </c>
      <c r="E15" s="564" t="s">
        <v>762</v>
      </c>
      <c r="F15" s="564"/>
      <c r="G15" s="281" t="s">
        <v>729</v>
      </c>
      <c r="J15" s="231"/>
    </row>
    <row r="16" spans="2:10" ht="28" x14ac:dyDescent="0.35">
      <c r="B16" s="60"/>
      <c r="C16" s="509" t="s">
        <v>706</v>
      </c>
      <c r="D16" s="509" t="s">
        <v>707</v>
      </c>
      <c r="E16" s="569" t="s">
        <v>763</v>
      </c>
      <c r="F16" s="569"/>
      <c r="G16" s="281" t="s">
        <v>731</v>
      </c>
    </row>
    <row r="17" spans="2:7" ht="42" x14ac:dyDescent="0.35">
      <c r="B17" s="60"/>
      <c r="C17" s="252" t="s">
        <v>764</v>
      </c>
      <c r="D17" s="252" t="s">
        <v>765</v>
      </c>
      <c r="E17" s="573" t="s">
        <v>824</v>
      </c>
      <c r="F17" s="573"/>
      <c r="G17" s="281" t="s">
        <v>731</v>
      </c>
    </row>
    <row r="18" spans="2:7" ht="28" x14ac:dyDescent="0.35">
      <c r="B18" s="60"/>
      <c r="C18" s="252" t="s">
        <v>766</v>
      </c>
      <c r="D18" s="252" t="s">
        <v>832</v>
      </c>
      <c r="E18" s="573" t="s">
        <v>831</v>
      </c>
      <c r="F18" s="573"/>
      <c r="G18" s="281" t="s">
        <v>729</v>
      </c>
    </row>
    <row r="19" spans="2:7" ht="28" x14ac:dyDescent="0.35">
      <c r="B19" s="60"/>
      <c r="C19" s="252" t="s">
        <v>767</v>
      </c>
      <c r="D19" s="252" t="s">
        <v>768</v>
      </c>
      <c r="E19" s="573" t="s">
        <v>769</v>
      </c>
      <c r="F19" s="573"/>
      <c r="G19" s="281" t="s">
        <v>729</v>
      </c>
    </row>
    <row r="20" spans="2:7" ht="42" x14ac:dyDescent="0.35">
      <c r="B20" s="60"/>
      <c r="C20" s="252" t="s">
        <v>770</v>
      </c>
      <c r="D20" s="252" t="s">
        <v>829</v>
      </c>
      <c r="E20" s="573" t="s">
        <v>830</v>
      </c>
      <c r="F20" s="573"/>
      <c r="G20" s="281" t="s">
        <v>729</v>
      </c>
    </row>
    <row r="21" spans="2:7" ht="28" x14ac:dyDescent="0.35">
      <c r="B21" s="60"/>
      <c r="C21" s="252" t="s">
        <v>771</v>
      </c>
      <c r="D21" s="252" t="s">
        <v>772</v>
      </c>
      <c r="E21" s="573" t="s">
        <v>773</v>
      </c>
      <c r="F21" s="573"/>
      <c r="G21" s="281" t="s">
        <v>730</v>
      </c>
    </row>
    <row r="22" spans="2:7" x14ac:dyDescent="0.35">
      <c r="B22" s="60"/>
      <c r="C22" s="252" t="s">
        <v>774</v>
      </c>
      <c r="D22" s="252" t="s">
        <v>775</v>
      </c>
      <c r="E22" s="573" t="s">
        <v>776</v>
      </c>
      <c r="F22" s="573"/>
      <c r="G22" s="281" t="s">
        <v>729</v>
      </c>
    </row>
    <row r="23" spans="2:7" ht="42.75" customHeight="1" x14ac:dyDescent="0.35">
      <c r="B23" s="60"/>
      <c r="C23" s="252" t="s">
        <v>777</v>
      </c>
      <c r="D23" s="252" t="s">
        <v>833</v>
      </c>
      <c r="E23" s="573" t="s">
        <v>778</v>
      </c>
      <c r="F23" s="573"/>
      <c r="G23" s="281" t="s">
        <v>729</v>
      </c>
    </row>
    <row r="24" spans="2:7" ht="28" x14ac:dyDescent="0.35">
      <c r="B24" s="60"/>
      <c r="C24" s="252" t="s">
        <v>779</v>
      </c>
      <c r="D24" s="252" t="s">
        <v>780</v>
      </c>
      <c r="E24" s="573" t="s">
        <v>781</v>
      </c>
      <c r="F24" s="573"/>
      <c r="G24" s="281" t="s">
        <v>731</v>
      </c>
    </row>
    <row r="25" spans="2:7" ht="42" x14ac:dyDescent="0.35">
      <c r="B25" s="60"/>
      <c r="C25" s="252" t="s">
        <v>782</v>
      </c>
      <c r="D25" s="252" t="s">
        <v>825</v>
      </c>
      <c r="E25" s="573" t="s">
        <v>828</v>
      </c>
      <c r="F25" s="573"/>
      <c r="G25" s="281" t="s">
        <v>730</v>
      </c>
    </row>
    <row r="26" spans="2:7" ht="42.5" x14ac:dyDescent="0.35">
      <c r="B26" s="60"/>
      <c r="C26" s="285" t="s">
        <v>826</v>
      </c>
      <c r="D26" s="252" t="s">
        <v>783</v>
      </c>
      <c r="E26" s="573" t="s">
        <v>827</v>
      </c>
      <c r="F26" s="573"/>
      <c r="G26" s="281" t="s">
        <v>729</v>
      </c>
    </row>
    <row r="27" spans="2:7" x14ac:dyDescent="0.35">
      <c r="B27" s="60"/>
      <c r="C27" s="62"/>
      <c r="D27" s="62"/>
      <c r="E27" s="62"/>
      <c r="F27" s="62"/>
      <c r="G27" s="240"/>
    </row>
    <row r="28" spans="2:7" x14ac:dyDescent="0.35">
      <c r="B28" s="60"/>
      <c r="C28" s="578" t="s">
        <v>252</v>
      </c>
      <c r="D28" s="578"/>
      <c r="E28" s="578"/>
      <c r="F28" s="578"/>
      <c r="G28" s="240"/>
    </row>
    <row r="29" spans="2:7" ht="15" thickBot="1" x14ac:dyDescent="0.4">
      <c r="B29" s="60"/>
      <c r="C29" s="579" t="s">
        <v>266</v>
      </c>
      <c r="D29" s="579"/>
      <c r="E29" s="579"/>
      <c r="F29" s="579"/>
      <c r="G29" s="240"/>
    </row>
    <row r="30" spans="2:7" ht="15" thickBot="1" x14ac:dyDescent="0.4">
      <c r="B30" s="60"/>
      <c r="C30" s="36" t="s">
        <v>233</v>
      </c>
      <c r="D30" s="37" t="s">
        <v>232</v>
      </c>
      <c r="E30" s="571" t="s">
        <v>268</v>
      </c>
      <c r="F30" s="572"/>
      <c r="G30" s="240"/>
    </row>
    <row r="31" spans="2:7" x14ac:dyDescent="0.35">
      <c r="B31" s="60"/>
      <c r="C31" s="235" t="s">
        <v>727</v>
      </c>
      <c r="D31" s="236"/>
      <c r="E31" s="237"/>
      <c r="F31" s="238"/>
      <c r="G31" s="240"/>
    </row>
    <row r="32" spans="2:7" ht="28" x14ac:dyDescent="0.35">
      <c r="B32" s="60"/>
      <c r="C32" s="253" t="s">
        <v>745</v>
      </c>
      <c r="D32" s="253" t="s">
        <v>746</v>
      </c>
      <c r="E32" s="580" t="s">
        <v>747</v>
      </c>
      <c r="F32" s="581"/>
      <c r="G32" s="240" t="s">
        <v>729</v>
      </c>
    </row>
    <row r="33" spans="1:7" ht="46.5" customHeight="1" x14ac:dyDescent="0.35">
      <c r="B33" s="60"/>
      <c r="C33" s="253" t="s">
        <v>708</v>
      </c>
      <c r="D33" s="253" t="s">
        <v>744</v>
      </c>
      <c r="E33" s="580" t="s">
        <v>715</v>
      </c>
      <c r="F33" s="581"/>
      <c r="G33" s="240" t="s">
        <v>729</v>
      </c>
    </row>
    <row r="34" spans="1:7" x14ac:dyDescent="0.35">
      <c r="B34" s="60"/>
      <c r="C34" s="62"/>
      <c r="D34" s="62"/>
      <c r="E34" s="62"/>
      <c r="F34" s="62"/>
      <c r="G34" s="59"/>
    </row>
    <row r="35" spans="1:7" x14ac:dyDescent="0.35">
      <c r="B35" s="60"/>
      <c r="C35" s="62"/>
      <c r="D35" s="62"/>
      <c r="E35" s="62"/>
      <c r="F35" s="62"/>
      <c r="G35" s="59"/>
    </row>
    <row r="36" spans="1:7" x14ac:dyDescent="0.35">
      <c r="B36" s="60"/>
      <c r="C36" s="577" t="s">
        <v>251</v>
      </c>
      <c r="D36" s="577"/>
      <c r="E36" s="577"/>
      <c r="F36" s="577"/>
      <c r="G36" s="59"/>
    </row>
    <row r="37" spans="1:7" ht="15" thickBot="1" x14ac:dyDescent="0.4">
      <c r="B37" s="60"/>
      <c r="C37" s="568" t="s">
        <v>269</v>
      </c>
      <c r="D37" s="568"/>
      <c r="E37" s="570"/>
      <c r="F37" s="570"/>
      <c r="G37" s="59"/>
    </row>
    <row r="38" spans="1:7" ht="162" customHeight="1" thickBot="1" x14ac:dyDescent="0.4">
      <c r="A38" s="241"/>
      <c r="B38" s="60"/>
      <c r="C38" s="565" t="s">
        <v>800</v>
      </c>
      <c r="D38" s="566"/>
      <c r="E38" s="566"/>
      <c r="F38" s="567"/>
      <c r="G38" s="59"/>
    </row>
    <row r="39" spans="1:7" x14ac:dyDescent="0.35">
      <c r="B39" s="60"/>
      <c r="C39" s="62"/>
      <c r="D39" s="62"/>
      <c r="E39" s="62"/>
      <c r="F39" s="62"/>
      <c r="G39" s="59"/>
    </row>
    <row r="40" spans="1:7" x14ac:dyDescent="0.35">
      <c r="B40" s="60"/>
      <c r="C40" s="62"/>
      <c r="D40" s="62"/>
      <c r="E40" s="62"/>
      <c r="F40" s="62"/>
      <c r="G40" s="59"/>
    </row>
    <row r="41" spans="1:7" x14ac:dyDescent="0.35">
      <c r="B41" s="60"/>
      <c r="C41" s="62"/>
      <c r="D41" s="62"/>
      <c r="E41" s="62"/>
      <c r="F41" s="62"/>
      <c r="G41" s="59"/>
    </row>
    <row r="42" spans="1:7" ht="15" thickBot="1" x14ac:dyDescent="0.4">
      <c r="B42" s="64"/>
      <c r="C42" s="65"/>
      <c r="D42" s="65"/>
      <c r="E42" s="65"/>
      <c r="F42" s="65"/>
      <c r="G42" s="66"/>
    </row>
    <row r="43" spans="1:7" x14ac:dyDescent="0.35">
      <c r="B43" s="8"/>
      <c r="C43" s="8"/>
      <c r="D43" s="8"/>
      <c r="E43" s="8"/>
      <c r="F43" s="8"/>
      <c r="G43" s="8"/>
    </row>
    <row r="44" spans="1:7" x14ac:dyDescent="0.35">
      <c r="B44" s="8"/>
      <c r="C44" s="8"/>
      <c r="D44" s="8"/>
      <c r="E44" s="8"/>
      <c r="F44" s="8"/>
      <c r="G44" s="8"/>
    </row>
    <row r="45" spans="1:7" x14ac:dyDescent="0.35">
      <c r="B45" s="8"/>
      <c r="C45" s="8"/>
      <c r="D45" s="8"/>
      <c r="E45" s="8"/>
      <c r="F45" s="8"/>
      <c r="G45" s="8"/>
    </row>
    <row r="46" spans="1:7" x14ac:dyDescent="0.35">
      <c r="B46" s="8"/>
      <c r="C46" s="8"/>
      <c r="D46" s="8"/>
      <c r="E46" s="8"/>
      <c r="F46" s="8"/>
      <c r="G46" s="8"/>
    </row>
    <row r="47" spans="1:7" x14ac:dyDescent="0.35">
      <c r="B47" s="8"/>
      <c r="C47" s="8"/>
      <c r="D47" s="8"/>
      <c r="E47" s="8"/>
      <c r="F47" s="8"/>
      <c r="G47" s="8"/>
    </row>
    <row r="48" spans="1:7" x14ac:dyDescent="0.35">
      <c r="B48" s="8"/>
      <c r="C48" s="8"/>
      <c r="D48" s="8"/>
      <c r="E48" s="8"/>
      <c r="F48" s="8"/>
      <c r="G48" s="8"/>
    </row>
    <row r="49" spans="2:7" x14ac:dyDescent="0.35">
      <c r="B49" s="8"/>
      <c r="C49" s="560"/>
      <c r="D49" s="560"/>
      <c r="E49" s="7"/>
      <c r="F49" s="8"/>
      <c r="G49" s="8"/>
    </row>
    <row r="50" spans="2:7" x14ac:dyDescent="0.35">
      <c r="B50" s="8"/>
      <c r="C50" s="560"/>
      <c r="D50" s="560"/>
      <c r="E50" s="7"/>
      <c r="F50" s="8"/>
      <c r="G50" s="8"/>
    </row>
    <row r="51" spans="2:7" x14ac:dyDescent="0.35">
      <c r="B51" s="8"/>
      <c r="C51" s="561"/>
      <c r="D51" s="561"/>
      <c r="E51" s="561"/>
      <c r="F51" s="561"/>
      <c r="G51" s="8"/>
    </row>
    <row r="52" spans="2:7" x14ac:dyDescent="0.35">
      <c r="B52" s="8"/>
      <c r="C52" s="558"/>
      <c r="D52" s="558"/>
      <c r="E52" s="563"/>
      <c r="F52" s="563"/>
      <c r="G52" s="8"/>
    </row>
    <row r="53" spans="2:7" x14ac:dyDescent="0.35">
      <c r="B53" s="8"/>
      <c r="C53" s="558"/>
      <c r="D53" s="558"/>
      <c r="E53" s="559"/>
      <c r="F53" s="559"/>
      <c r="G53" s="8"/>
    </row>
    <row r="54" spans="2:7" x14ac:dyDescent="0.35">
      <c r="B54" s="8"/>
      <c r="C54" s="8"/>
      <c r="D54" s="8"/>
      <c r="E54" s="8"/>
      <c r="F54" s="8"/>
      <c r="G54" s="8"/>
    </row>
    <row r="55" spans="2:7" x14ac:dyDescent="0.35">
      <c r="B55" s="8"/>
      <c r="C55" s="560"/>
      <c r="D55" s="560"/>
      <c r="E55" s="7"/>
      <c r="F55" s="8"/>
      <c r="G55" s="8"/>
    </row>
    <row r="56" spans="2:7" x14ac:dyDescent="0.35">
      <c r="B56" s="8"/>
      <c r="C56" s="560"/>
      <c r="D56" s="560"/>
      <c r="E56" s="562"/>
      <c r="F56" s="562"/>
      <c r="G56" s="8"/>
    </row>
    <row r="57" spans="2:7" x14ac:dyDescent="0.35">
      <c r="B57" s="8"/>
      <c r="C57" s="7"/>
      <c r="D57" s="7"/>
      <c r="E57" s="7"/>
      <c r="F57" s="7"/>
      <c r="G57" s="8"/>
    </row>
    <row r="58" spans="2:7" x14ac:dyDescent="0.35">
      <c r="B58" s="8"/>
      <c r="C58" s="558"/>
      <c r="D58" s="558"/>
      <c r="E58" s="563"/>
      <c r="F58" s="563"/>
      <c r="G58" s="8"/>
    </row>
    <row r="59" spans="2:7" x14ac:dyDescent="0.35">
      <c r="B59" s="8"/>
      <c r="C59" s="558"/>
      <c r="D59" s="558"/>
      <c r="E59" s="559"/>
      <c r="F59" s="559"/>
      <c r="G59" s="8"/>
    </row>
    <row r="60" spans="2:7" x14ac:dyDescent="0.35">
      <c r="B60" s="8"/>
      <c r="C60" s="8"/>
      <c r="D60" s="8"/>
      <c r="E60" s="8"/>
      <c r="F60" s="8"/>
      <c r="G60" s="8"/>
    </row>
    <row r="61" spans="2:7" x14ac:dyDescent="0.35">
      <c r="B61" s="8"/>
      <c r="C61" s="560"/>
      <c r="D61" s="560"/>
      <c r="E61" s="8"/>
      <c r="F61" s="8"/>
      <c r="G61" s="8"/>
    </row>
    <row r="62" spans="2:7" x14ac:dyDescent="0.35">
      <c r="B62" s="8"/>
      <c r="C62" s="560"/>
      <c r="D62" s="560"/>
      <c r="E62" s="559"/>
      <c r="F62" s="559"/>
      <c r="G62" s="8"/>
    </row>
    <row r="63" spans="2:7" x14ac:dyDescent="0.35">
      <c r="B63" s="8"/>
      <c r="C63" s="558"/>
      <c r="D63" s="558"/>
      <c r="E63" s="559"/>
      <c r="F63" s="559"/>
      <c r="G63" s="8"/>
    </row>
    <row r="64" spans="2:7" x14ac:dyDescent="0.35">
      <c r="B64" s="8"/>
      <c r="C64" s="9"/>
      <c r="D64" s="8"/>
      <c r="E64" s="9"/>
      <c r="F64" s="8"/>
      <c r="G64" s="8"/>
    </row>
    <row r="65" spans="2:7" x14ac:dyDescent="0.35">
      <c r="B65" s="8"/>
      <c r="C65" s="9"/>
      <c r="D65" s="9"/>
      <c r="E65" s="9"/>
      <c r="F65" s="9"/>
      <c r="G65" s="10"/>
    </row>
  </sheetData>
  <mergeCells count="51">
    <mergeCell ref="E26:F26"/>
    <mergeCell ref="E9:F9"/>
    <mergeCell ref="C36:F36"/>
    <mergeCell ref="C28:F28"/>
    <mergeCell ref="C29:F29"/>
    <mergeCell ref="E15:F15"/>
    <mergeCell ref="E22:F22"/>
    <mergeCell ref="E33:F33"/>
    <mergeCell ref="E11:F11"/>
    <mergeCell ref="E12:F12"/>
    <mergeCell ref="E13:F13"/>
    <mergeCell ref="E10:F10"/>
    <mergeCell ref="E32:F32"/>
    <mergeCell ref="E17:F17"/>
    <mergeCell ref="C3:F3"/>
    <mergeCell ref="B4:F4"/>
    <mergeCell ref="C5:F5"/>
    <mergeCell ref="C7:D7"/>
    <mergeCell ref="C8:F8"/>
    <mergeCell ref="E58:F58"/>
    <mergeCell ref="E14:F14"/>
    <mergeCell ref="C38:F38"/>
    <mergeCell ref="C37:D37"/>
    <mergeCell ref="E16:F16"/>
    <mergeCell ref="E52:F52"/>
    <mergeCell ref="C53:D53"/>
    <mergeCell ref="E37:F37"/>
    <mergeCell ref="E30:F30"/>
    <mergeCell ref="E18:F18"/>
    <mergeCell ref="E19:F19"/>
    <mergeCell ref="E20:F20"/>
    <mergeCell ref="E21:F21"/>
    <mergeCell ref="E23:F23"/>
    <mergeCell ref="E24:F24"/>
    <mergeCell ref="E25:F25"/>
    <mergeCell ref="C63:D63"/>
    <mergeCell ref="E63:F63"/>
    <mergeCell ref="C59:D59"/>
    <mergeCell ref="E59:F59"/>
    <mergeCell ref="C49:D49"/>
    <mergeCell ref="C50:D50"/>
    <mergeCell ref="E53:F53"/>
    <mergeCell ref="C55:D55"/>
    <mergeCell ref="C51:F51"/>
    <mergeCell ref="C52:D52"/>
    <mergeCell ref="C61:D61"/>
    <mergeCell ref="C62:D62"/>
    <mergeCell ref="E62:F62"/>
    <mergeCell ref="C56:D56"/>
    <mergeCell ref="E56:F56"/>
    <mergeCell ref="C58:D58"/>
  </mergeCells>
  <dataValidations count="2">
    <dataValidation type="whole" allowBlank="1" showInputMessage="1" showErrorMessage="1" sqref="E58 E52" xr:uid="{00000000-0002-0000-0300-000000000000}">
      <formula1>-999999999</formula1>
      <formula2>999999999</formula2>
    </dataValidation>
    <dataValidation type="list" allowBlank="1" showInputMessage="1" showErrorMessage="1" sqref="E62" xr:uid="{00000000-0002-0000-0300-000001000000}">
      <formula1>$J$69:$J$70</formula1>
    </dataValidation>
  </dataValidations>
  <pageMargins left="0.25" right="0.25" top="0.17" bottom="0.17" header="0.17" footer="0.17"/>
  <pageSetup paperSize="9" scale="60" fitToHeight="0"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U75"/>
  <sheetViews>
    <sheetView zoomScale="95" zoomScaleNormal="95" workbookViewId="0">
      <selection activeCell="C8" sqref="C8"/>
    </sheetView>
  </sheetViews>
  <sheetFormatPr defaultColWidth="9.26953125" defaultRowHeight="13" x14ac:dyDescent="0.35"/>
  <cols>
    <col min="1" max="2" width="1.7265625" style="396" customWidth="1"/>
    <col min="3" max="3" width="24" style="396" customWidth="1"/>
    <col min="4" max="4" width="19" style="396" customWidth="1"/>
    <col min="5" max="5" width="22.54296875" style="396" customWidth="1"/>
    <col min="6" max="6" width="38.453125" style="396" customWidth="1"/>
    <col min="7" max="7" width="45.26953125" style="396" customWidth="1"/>
    <col min="8" max="8" width="54.453125" style="396" customWidth="1"/>
    <col min="9" max="9" width="42.7265625" style="396" customWidth="1"/>
    <col min="10" max="10" width="54.54296875" style="396" customWidth="1"/>
    <col min="11" max="11" width="45.453125" style="396" customWidth="1"/>
    <col min="12" max="12" width="43.453125" style="396" customWidth="1"/>
    <col min="13" max="13" width="153.26953125" style="396" customWidth="1"/>
    <col min="14" max="14" width="2" style="396" customWidth="1"/>
    <col min="15" max="16384" width="9.26953125" style="396"/>
  </cols>
  <sheetData>
    <row r="1" spans="2:14" ht="13.5" thickBot="1" x14ac:dyDescent="0.4"/>
    <row r="2" spans="2:14" ht="13.5" thickBot="1" x14ac:dyDescent="0.4">
      <c r="B2" s="397"/>
      <c r="C2" s="398"/>
      <c r="D2" s="398"/>
      <c r="E2" s="398"/>
      <c r="F2" s="398"/>
      <c r="G2" s="398"/>
      <c r="H2" s="398"/>
      <c r="I2" s="398"/>
      <c r="J2" s="398"/>
      <c r="K2" s="398"/>
      <c r="L2" s="398"/>
      <c r="M2" s="399"/>
      <c r="N2" s="400"/>
    </row>
    <row r="3" spans="2:14" s="392" customFormat="1" ht="13.5" thickBot="1" x14ac:dyDescent="0.35">
      <c r="B3" s="389"/>
      <c r="C3" s="636" t="s">
        <v>837</v>
      </c>
      <c r="D3" s="637"/>
      <c r="E3" s="637"/>
      <c r="F3" s="637"/>
      <c r="G3" s="638"/>
      <c r="H3" s="401"/>
      <c r="I3" s="401"/>
      <c r="J3" s="401"/>
      <c r="K3" s="401"/>
      <c r="L3" s="401"/>
      <c r="M3" s="402"/>
      <c r="N3" s="390"/>
    </row>
    <row r="4" spans="2:14" s="392" customFormat="1" x14ac:dyDescent="0.3">
      <c r="B4" s="389"/>
      <c r="C4" s="401"/>
      <c r="D4" s="401"/>
      <c r="E4" s="401"/>
      <c r="F4" s="401"/>
      <c r="G4" s="401"/>
      <c r="H4" s="401"/>
      <c r="I4" s="401"/>
      <c r="J4" s="401"/>
      <c r="K4" s="401"/>
      <c r="L4" s="401"/>
      <c r="M4" s="402"/>
      <c r="N4" s="390"/>
    </row>
    <row r="5" spans="2:14" x14ac:dyDescent="0.35">
      <c r="B5" s="403"/>
      <c r="C5" s="404"/>
      <c r="D5" s="404"/>
      <c r="E5" s="404"/>
      <c r="F5" s="404"/>
      <c r="G5" s="404"/>
      <c r="H5" s="404"/>
      <c r="I5" s="404"/>
      <c r="J5" s="404"/>
      <c r="K5" s="404"/>
      <c r="L5" s="404"/>
      <c r="M5" s="405"/>
      <c r="N5" s="400"/>
    </row>
    <row r="6" spans="2:14" x14ac:dyDescent="0.35">
      <c r="B6" s="403"/>
      <c r="C6" s="406" t="s">
        <v>838</v>
      </c>
      <c r="D6" s="404"/>
      <c r="E6" s="404"/>
      <c r="F6" s="404"/>
      <c r="G6" s="404"/>
      <c r="H6" s="404"/>
      <c r="I6" s="404"/>
      <c r="J6" s="404"/>
      <c r="K6" s="404"/>
      <c r="L6" s="404"/>
      <c r="M6" s="405"/>
      <c r="N6" s="400"/>
    </row>
    <row r="7" spans="2:14" ht="4.5" customHeight="1" thickBot="1" x14ac:dyDescent="0.4">
      <c r="B7" s="403"/>
      <c r="C7" s="404"/>
      <c r="D7" s="404"/>
      <c r="E7" s="404"/>
      <c r="F7" s="404"/>
      <c r="G7" s="404"/>
      <c r="H7" s="404"/>
      <c r="I7" s="404"/>
      <c r="J7" s="404"/>
      <c r="K7" s="404"/>
      <c r="L7" s="404"/>
      <c r="M7" s="405"/>
      <c r="N7" s="400"/>
    </row>
    <row r="8" spans="2:14" ht="70.5" customHeight="1" thickBot="1" x14ac:dyDescent="0.4">
      <c r="B8" s="403"/>
      <c r="C8" s="407" t="s">
        <v>839</v>
      </c>
      <c r="D8" s="639"/>
      <c r="E8" s="639"/>
      <c r="F8" s="639"/>
      <c r="G8" s="640"/>
      <c r="H8" s="404"/>
      <c r="I8" s="404"/>
      <c r="J8" s="404"/>
      <c r="K8" s="404"/>
      <c r="L8" s="404"/>
      <c r="M8" s="405"/>
      <c r="N8" s="400"/>
    </row>
    <row r="9" spans="2:14" ht="13.5" thickBot="1" x14ac:dyDescent="0.4">
      <c r="B9" s="403"/>
      <c r="C9" s="404"/>
      <c r="D9" s="404"/>
      <c r="E9" s="404"/>
      <c r="F9" s="404"/>
      <c r="G9" s="404"/>
      <c r="H9" s="404"/>
      <c r="I9" s="404"/>
      <c r="J9" s="404"/>
      <c r="K9" s="404"/>
      <c r="L9" s="404"/>
      <c r="M9" s="405"/>
      <c r="N9" s="400"/>
    </row>
    <row r="10" spans="2:14" ht="154" x14ac:dyDescent="0.35">
      <c r="B10" s="403"/>
      <c r="C10" s="349" t="s">
        <v>840</v>
      </c>
      <c r="D10" s="350" t="s">
        <v>841</v>
      </c>
      <c r="E10" s="350" t="s">
        <v>842</v>
      </c>
      <c r="F10" s="350" t="s">
        <v>843</v>
      </c>
      <c r="G10" s="350" t="s">
        <v>844</v>
      </c>
      <c r="H10" s="350" t="s">
        <v>845</v>
      </c>
      <c r="I10" s="350" t="s">
        <v>846</v>
      </c>
      <c r="J10" s="350" t="s">
        <v>847</v>
      </c>
      <c r="K10" s="350" t="s">
        <v>848</v>
      </c>
      <c r="L10" s="351" t="s">
        <v>849</v>
      </c>
      <c r="M10" s="405"/>
      <c r="N10" s="410"/>
    </row>
    <row r="11" spans="2:14" ht="26.25" customHeight="1" x14ac:dyDescent="0.35">
      <c r="B11" s="403"/>
      <c r="C11" s="352" t="s">
        <v>850</v>
      </c>
      <c r="D11" s="353"/>
      <c r="E11" s="353"/>
      <c r="F11" s="354"/>
      <c r="G11" s="354"/>
      <c r="H11" s="354"/>
      <c r="I11" s="354"/>
      <c r="J11" s="354"/>
      <c r="K11" s="354"/>
      <c r="L11" s="355"/>
      <c r="M11" s="414"/>
      <c r="N11" s="410"/>
    </row>
    <row r="12" spans="2:14" s="508" customFormat="1" ht="153" customHeight="1" x14ac:dyDescent="0.35">
      <c r="B12" s="502"/>
      <c r="C12" s="503" t="s">
        <v>851</v>
      </c>
      <c r="D12" s="504"/>
      <c r="E12" s="504"/>
      <c r="F12" s="505" t="s">
        <v>852</v>
      </c>
      <c r="G12" s="505" t="s">
        <v>853</v>
      </c>
      <c r="H12" s="506" t="s">
        <v>854</v>
      </c>
      <c r="I12" s="505" t="s">
        <v>855</v>
      </c>
      <c r="J12" s="505" t="s">
        <v>856</v>
      </c>
      <c r="K12" s="505"/>
      <c r="L12" s="505" t="s">
        <v>857</v>
      </c>
      <c r="M12" s="501" t="s">
        <v>1097</v>
      </c>
      <c r="N12" s="507"/>
    </row>
    <row r="13" spans="2:14" ht="117" customHeight="1" x14ac:dyDescent="0.35">
      <c r="B13" s="403"/>
      <c r="C13" s="356"/>
      <c r="D13" s="357"/>
      <c r="E13" s="357"/>
      <c r="F13" s="354" t="s">
        <v>858</v>
      </c>
      <c r="G13" s="354" t="s">
        <v>859</v>
      </c>
      <c r="H13" s="354" t="s">
        <v>860</v>
      </c>
      <c r="I13" s="354" t="s">
        <v>861</v>
      </c>
      <c r="J13" s="354" t="s">
        <v>862</v>
      </c>
      <c r="K13" s="354"/>
      <c r="L13" s="354" t="s">
        <v>863</v>
      </c>
      <c r="M13" s="414"/>
      <c r="N13" s="410"/>
    </row>
    <row r="14" spans="2:14" ht="153.75" customHeight="1" x14ac:dyDescent="0.35">
      <c r="B14" s="403"/>
      <c r="C14" s="352" t="s">
        <v>864</v>
      </c>
      <c r="D14" s="353"/>
      <c r="E14" s="353"/>
      <c r="F14" s="354" t="s">
        <v>865</v>
      </c>
      <c r="G14" s="354" t="s">
        <v>866</v>
      </c>
      <c r="H14" s="354" t="s">
        <v>867</v>
      </c>
      <c r="I14" s="354" t="s">
        <v>868</v>
      </c>
      <c r="J14" s="354" t="s">
        <v>869</v>
      </c>
      <c r="K14" s="354"/>
      <c r="L14" s="354" t="s">
        <v>870</v>
      </c>
      <c r="M14" s="414"/>
      <c r="N14" s="410"/>
    </row>
    <row r="15" spans="2:14" ht="20.149999999999999" customHeight="1" x14ac:dyDescent="0.35">
      <c r="B15" s="403"/>
      <c r="C15" s="352" t="s">
        <v>871</v>
      </c>
      <c r="D15" s="353"/>
      <c r="E15" s="353"/>
      <c r="F15" s="354"/>
      <c r="G15" s="354"/>
      <c r="H15" s="354"/>
      <c r="I15" s="354"/>
      <c r="J15" s="354"/>
      <c r="K15" s="354"/>
      <c r="L15" s="354"/>
      <c r="M15" s="414"/>
      <c r="N15" s="410"/>
    </row>
    <row r="16" spans="2:14" ht="103.5" customHeight="1" x14ac:dyDescent="0.35">
      <c r="B16" s="403"/>
      <c r="C16" s="352" t="s">
        <v>872</v>
      </c>
      <c r="D16" s="353"/>
      <c r="E16" s="353"/>
      <c r="F16" s="354" t="s">
        <v>873</v>
      </c>
      <c r="G16" s="354" t="s">
        <v>874</v>
      </c>
      <c r="H16" s="354" t="s">
        <v>875</v>
      </c>
      <c r="I16" s="354" t="s">
        <v>995</v>
      </c>
      <c r="J16" s="354" t="s">
        <v>876</v>
      </c>
      <c r="K16" s="354"/>
      <c r="L16" s="354" t="s">
        <v>877</v>
      </c>
      <c r="M16" s="414"/>
      <c r="N16" s="410"/>
    </row>
    <row r="17" spans="2:14" ht="90.75" customHeight="1" x14ac:dyDescent="0.35">
      <c r="B17" s="403"/>
      <c r="C17" s="641" t="s">
        <v>878</v>
      </c>
      <c r="D17" s="644"/>
      <c r="E17" s="644"/>
      <c r="F17" s="354" t="s">
        <v>879</v>
      </c>
      <c r="G17" s="354" t="s">
        <v>880</v>
      </c>
      <c r="H17" s="354" t="s">
        <v>881</v>
      </c>
      <c r="I17" s="354" t="s">
        <v>882</v>
      </c>
      <c r="J17" s="354" t="s">
        <v>994</v>
      </c>
      <c r="K17" s="354"/>
      <c r="L17" s="354" t="s">
        <v>883</v>
      </c>
      <c r="M17" s="414"/>
      <c r="N17" s="410"/>
    </row>
    <row r="18" spans="2:14" ht="75" customHeight="1" x14ac:dyDescent="0.35">
      <c r="B18" s="403"/>
      <c r="C18" s="642"/>
      <c r="D18" s="645"/>
      <c r="E18" s="645"/>
      <c r="F18" s="354" t="s">
        <v>884</v>
      </c>
      <c r="G18" s="354" t="s">
        <v>885</v>
      </c>
      <c r="H18" s="354" t="s">
        <v>886</v>
      </c>
      <c r="I18" s="354" t="s">
        <v>887</v>
      </c>
      <c r="J18" s="354" t="s">
        <v>888</v>
      </c>
      <c r="K18" s="354"/>
      <c r="L18" s="354"/>
      <c r="M18" s="414"/>
      <c r="N18" s="410"/>
    </row>
    <row r="19" spans="2:14" ht="48" customHeight="1" x14ac:dyDescent="0.35">
      <c r="B19" s="403"/>
      <c r="C19" s="642"/>
      <c r="D19" s="645"/>
      <c r="E19" s="645"/>
      <c r="F19" s="354" t="s">
        <v>889</v>
      </c>
      <c r="G19" s="354" t="s">
        <v>890</v>
      </c>
      <c r="H19" s="354" t="s">
        <v>891</v>
      </c>
      <c r="I19" s="354" t="s">
        <v>892</v>
      </c>
      <c r="J19" s="354" t="s">
        <v>893</v>
      </c>
      <c r="K19" s="354"/>
      <c r="L19" s="354"/>
      <c r="M19" s="414"/>
      <c r="N19" s="410"/>
    </row>
    <row r="20" spans="2:14" ht="45.75" customHeight="1" x14ac:dyDescent="0.35">
      <c r="B20" s="403"/>
      <c r="C20" s="643"/>
      <c r="D20" s="646"/>
      <c r="E20" s="646"/>
      <c r="F20" s="354" t="s">
        <v>782</v>
      </c>
      <c r="G20" s="354" t="s">
        <v>894</v>
      </c>
      <c r="H20" s="354" t="s">
        <v>895</v>
      </c>
      <c r="I20" s="354" t="s">
        <v>896</v>
      </c>
      <c r="J20" s="354" t="s">
        <v>897</v>
      </c>
      <c r="K20" s="354"/>
      <c r="L20" s="354"/>
      <c r="M20" s="414"/>
      <c r="N20" s="410"/>
    </row>
    <row r="21" spans="2:14" ht="20.149999999999999" customHeight="1" x14ac:dyDescent="0.35">
      <c r="B21" s="403"/>
      <c r="C21" s="352" t="s">
        <v>898</v>
      </c>
      <c r="D21" s="353"/>
      <c r="E21" s="353"/>
      <c r="F21" s="354"/>
      <c r="G21" s="354"/>
      <c r="H21" s="354"/>
      <c r="I21" s="354"/>
      <c r="J21" s="354"/>
      <c r="K21" s="354"/>
      <c r="L21" s="354"/>
      <c r="M21" s="414"/>
      <c r="N21" s="410"/>
    </row>
    <row r="22" spans="2:14" ht="20.149999999999999" customHeight="1" x14ac:dyDescent="0.35">
      <c r="B22" s="403"/>
      <c r="C22" s="352" t="s">
        <v>899</v>
      </c>
      <c r="D22" s="353"/>
      <c r="E22" s="353"/>
      <c r="F22" s="354"/>
      <c r="G22" s="354"/>
      <c r="H22" s="354"/>
      <c r="I22" s="354"/>
      <c r="J22" s="354"/>
      <c r="K22" s="354"/>
      <c r="L22" s="355"/>
      <c r="M22" s="414"/>
      <c r="N22" s="410"/>
    </row>
    <row r="23" spans="2:14" ht="20.149999999999999" customHeight="1" x14ac:dyDescent="0.35">
      <c r="B23" s="403"/>
      <c r="C23" s="352" t="s">
        <v>900</v>
      </c>
      <c r="D23" s="353"/>
      <c r="E23" s="353"/>
      <c r="F23" s="354"/>
      <c r="G23" s="354"/>
      <c r="H23" s="354"/>
      <c r="I23" s="354"/>
      <c r="J23" s="354"/>
      <c r="K23" s="354"/>
      <c r="L23" s="355"/>
      <c r="M23" s="414"/>
      <c r="N23" s="410"/>
    </row>
    <row r="24" spans="2:14" ht="20.149999999999999" customHeight="1" x14ac:dyDescent="0.35">
      <c r="B24" s="403"/>
      <c r="C24" s="352" t="s">
        <v>901</v>
      </c>
      <c r="D24" s="353"/>
      <c r="E24" s="353"/>
      <c r="F24" s="354"/>
      <c r="G24" s="354"/>
      <c r="H24" s="354"/>
      <c r="I24" s="354"/>
      <c r="J24" s="354"/>
      <c r="K24" s="354"/>
      <c r="L24" s="355"/>
      <c r="M24" s="414"/>
      <c r="N24" s="410"/>
    </row>
    <row r="25" spans="2:14" ht="20.149999999999999" customHeight="1" x14ac:dyDescent="0.35">
      <c r="B25" s="403"/>
      <c r="C25" s="352" t="s">
        <v>902</v>
      </c>
      <c r="D25" s="353"/>
      <c r="E25" s="353"/>
      <c r="F25" s="354"/>
      <c r="G25" s="354"/>
      <c r="H25" s="354"/>
      <c r="I25" s="354"/>
      <c r="J25" s="354"/>
      <c r="K25" s="354"/>
      <c r="L25" s="355"/>
      <c r="M25" s="414"/>
      <c r="N25" s="410"/>
    </row>
    <row r="26" spans="2:14" ht="36.75" customHeight="1" x14ac:dyDescent="0.35">
      <c r="B26" s="403"/>
      <c r="C26" s="352" t="s">
        <v>903</v>
      </c>
      <c r="D26" s="353"/>
      <c r="E26" s="353"/>
      <c r="F26" s="354"/>
      <c r="G26" s="354"/>
      <c r="H26" s="354"/>
      <c r="I26" s="354"/>
      <c r="J26" s="354"/>
      <c r="K26" s="354"/>
      <c r="L26" s="355"/>
      <c r="M26" s="414"/>
      <c r="N26" s="410"/>
    </row>
    <row r="27" spans="2:14" ht="20.149999999999999" customHeight="1" x14ac:dyDescent="0.35">
      <c r="B27" s="403"/>
      <c r="C27" s="352" t="s">
        <v>904</v>
      </c>
      <c r="D27" s="353"/>
      <c r="E27" s="353"/>
      <c r="F27" s="354"/>
      <c r="G27" s="354"/>
      <c r="H27" s="354"/>
      <c r="I27" s="354"/>
      <c r="J27" s="354"/>
      <c r="K27" s="354"/>
      <c r="L27" s="355"/>
      <c r="M27" s="414"/>
      <c r="N27" s="410"/>
    </row>
    <row r="28" spans="2:14" ht="20.149999999999999" customHeight="1" x14ac:dyDescent="0.35">
      <c r="B28" s="403"/>
      <c r="C28" s="352" t="s">
        <v>905</v>
      </c>
      <c r="D28" s="353"/>
      <c r="E28" s="353"/>
      <c r="F28" s="354"/>
      <c r="G28" s="354"/>
      <c r="H28" s="354"/>
      <c r="I28" s="354"/>
      <c r="J28" s="354"/>
      <c r="K28" s="354"/>
      <c r="L28" s="355"/>
      <c r="M28" s="414"/>
      <c r="N28" s="410"/>
    </row>
    <row r="29" spans="2:14" ht="20.149999999999999" customHeight="1" thickBot="1" x14ac:dyDescent="0.4">
      <c r="B29" s="403"/>
      <c r="C29" s="358" t="s">
        <v>906</v>
      </c>
      <c r="D29" s="359"/>
      <c r="E29" s="359"/>
      <c r="F29" s="360"/>
      <c r="G29" s="360"/>
      <c r="H29" s="360"/>
      <c r="I29" s="360"/>
      <c r="J29" s="360"/>
      <c r="K29" s="360"/>
      <c r="L29" s="361"/>
      <c r="M29" s="414"/>
      <c r="N29" s="410"/>
    </row>
    <row r="30" spans="2:14" x14ac:dyDescent="0.35">
      <c r="B30" s="403"/>
      <c r="C30" s="416"/>
      <c r="D30" s="416"/>
      <c r="E30" s="416"/>
      <c r="F30" s="416"/>
      <c r="G30" s="416"/>
      <c r="H30" s="416"/>
      <c r="I30" s="416"/>
      <c r="J30" s="416"/>
      <c r="K30" s="416"/>
      <c r="L30" s="416"/>
      <c r="M30" s="405"/>
      <c r="N30" s="400"/>
    </row>
    <row r="31" spans="2:14" x14ac:dyDescent="0.35">
      <c r="B31" s="403"/>
      <c r="C31" s="416"/>
      <c r="D31" s="416"/>
      <c r="E31" s="416"/>
      <c r="F31" s="416"/>
      <c r="G31" s="416"/>
      <c r="H31" s="416"/>
      <c r="I31" s="416"/>
      <c r="J31" s="416"/>
      <c r="K31" s="416"/>
      <c r="L31" s="416"/>
      <c r="M31" s="405"/>
      <c r="N31" s="400"/>
    </row>
    <row r="32" spans="2:14" x14ac:dyDescent="0.35">
      <c r="B32" s="403"/>
      <c r="C32" s="406" t="s">
        <v>907</v>
      </c>
      <c r="D32" s="416"/>
      <c r="E32" s="416"/>
      <c r="F32" s="416"/>
      <c r="G32" s="416"/>
      <c r="H32" s="416"/>
      <c r="I32" s="416"/>
      <c r="J32" s="416"/>
      <c r="K32" s="416"/>
      <c r="L32" s="416"/>
      <c r="M32" s="405"/>
      <c r="N32" s="400"/>
    </row>
    <row r="33" spans="2:19" ht="13.5" thickBot="1" x14ac:dyDescent="0.4">
      <c r="B33" s="403"/>
      <c r="C33" s="406"/>
      <c r="D33" s="416"/>
      <c r="E33" s="416"/>
      <c r="F33" s="416"/>
      <c r="G33" s="416"/>
      <c r="H33" s="416"/>
      <c r="I33" s="416"/>
      <c r="J33" s="416"/>
      <c r="K33" s="416"/>
      <c r="L33" s="416"/>
      <c r="M33" s="405"/>
      <c r="N33" s="400"/>
    </row>
    <row r="34" spans="2:19" s="365" customFormat="1" ht="40.15" customHeight="1" x14ac:dyDescent="0.35">
      <c r="B34" s="369"/>
      <c r="C34" s="625" t="s">
        <v>908</v>
      </c>
      <c r="D34" s="626"/>
      <c r="E34" s="634" t="s">
        <v>18</v>
      </c>
      <c r="F34" s="634"/>
      <c r="G34" s="635"/>
      <c r="H34" s="404"/>
      <c r="I34" s="404"/>
      <c r="J34" s="404"/>
      <c r="K34" s="404"/>
      <c r="L34" s="404"/>
      <c r="M34" s="417"/>
      <c r="N34" s="371"/>
    </row>
    <row r="35" spans="2:19" s="365" customFormat="1" ht="40.15" customHeight="1" x14ac:dyDescent="0.35">
      <c r="B35" s="369"/>
      <c r="C35" s="616" t="s">
        <v>909</v>
      </c>
      <c r="D35" s="617"/>
      <c r="E35" s="618" t="s">
        <v>18</v>
      </c>
      <c r="F35" s="618"/>
      <c r="G35" s="619"/>
      <c r="H35" s="404"/>
      <c r="I35" s="404"/>
      <c r="J35" s="404"/>
      <c r="K35" s="404"/>
      <c r="L35" s="404"/>
      <c r="M35" s="417"/>
      <c r="N35" s="371"/>
    </row>
    <row r="36" spans="2:19" s="365" customFormat="1" ht="59.25" customHeight="1" thickBot="1" x14ac:dyDescent="0.4">
      <c r="B36" s="369"/>
      <c r="C36" s="620" t="s">
        <v>910</v>
      </c>
      <c r="D36" s="621"/>
      <c r="E36" s="622" t="s">
        <v>911</v>
      </c>
      <c r="F36" s="622"/>
      <c r="G36" s="623"/>
      <c r="H36" s="404"/>
      <c r="I36" s="404"/>
      <c r="J36" s="404"/>
      <c r="K36" s="404"/>
      <c r="L36" s="404"/>
      <c r="M36" s="417"/>
      <c r="N36" s="371"/>
    </row>
    <row r="37" spans="2:19" s="365" customFormat="1" x14ac:dyDescent="0.35">
      <c r="B37" s="369"/>
      <c r="C37" s="418"/>
      <c r="D37" s="404"/>
      <c r="E37" s="404"/>
      <c r="F37" s="404"/>
      <c r="G37" s="404"/>
      <c r="H37" s="404"/>
      <c r="I37" s="404"/>
      <c r="J37" s="404"/>
      <c r="K37" s="404"/>
      <c r="L37" s="404"/>
      <c r="M37" s="417"/>
      <c r="N37" s="371"/>
    </row>
    <row r="38" spans="2:19" x14ac:dyDescent="0.35">
      <c r="B38" s="403"/>
      <c r="C38" s="418"/>
      <c r="D38" s="416"/>
      <c r="E38" s="416"/>
      <c r="F38" s="416"/>
      <c r="G38" s="416"/>
      <c r="H38" s="416"/>
      <c r="I38" s="416"/>
      <c r="J38" s="416"/>
      <c r="K38" s="416"/>
      <c r="L38" s="416"/>
      <c r="M38" s="405"/>
      <c r="N38" s="400"/>
    </row>
    <row r="39" spans="2:19" x14ac:dyDescent="0.35">
      <c r="B39" s="403"/>
      <c r="C39" s="624" t="s">
        <v>912</v>
      </c>
      <c r="D39" s="624"/>
      <c r="E39" s="419"/>
      <c r="F39" s="419"/>
      <c r="G39" s="419"/>
      <c r="H39" s="419"/>
      <c r="I39" s="419"/>
      <c r="J39" s="419"/>
      <c r="K39" s="419"/>
      <c r="L39" s="419"/>
      <c r="M39" s="420"/>
      <c r="N39" s="421"/>
      <c r="O39" s="422"/>
      <c r="P39" s="422"/>
      <c r="Q39" s="422"/>
      <c r="R39" s="422"/>
      <c r="S39" s="422"/>
    </row>
    <row r="40" spans="2:19" ht="13.5" thickBot="1" x14ac:dyDescent="0.4">
      <c r="B40" s="403"/>
      <c r="C40" s="423"/>
      <c r="D40" s="419"/>
      <c r="E40" s="419"/>
      <c r="F40" s="419"/>
      <c r="G40" s="419"/>
      <c r="H40" s="419"/>
      <c r="I40" s="419"/>
      <c r="J40" s="419"/>
      <c r="K40" s="419"/>
      <c r="L40" s="419"/>
      <c r="M40" s="420"/>
      <c r="N40" s="421"/>
      <c r="O40" s="422"/>
      <c r="P40" s="422"/>
      <c r="Q40" s="422"/>
      <c r="R40" s="422"/>
      <c r="S40" s="422"/>
    </row>
    <row r="41" spans="2:19" ht="40.15" customHeight="1" x14ac:dyDescent="0.35">
      <c r="B41" s="403"/>
      <c r="C41" s="625" t="s">
        <v>913</v>
      </c>
      <c r="D41" s="626"/>
      <c r="E41" s="627"/>
      <c r="F41" s="627"/>
      <c r="G41" s="628"/>
      <c r="H41" s="416"/>
      <c r="I41" s="416"/>
      <c r="J41" s="416"/>
      <c r="K41" s="416"/>
      <c r="L41" s="416"/>
      <c r="M41" s="405"/>
      <c r="N41" s="400"/>
    </row>
    <row r="42" spans="2:19" ht="66" customHeight="1" thickBot="1" x14ac:dyDescent="0.4">
      <c r="B42" s="403"/>
      <c r="C42" s="597" t="s">
        <v>914</v>
      </c>
      <c r="D42" s="598"/>
      <c r="E42" s="629"/>
      <c r="F42" s="629"/>
      <c r="G42" s="630"/>
      <c r="H42" s="416"/>
      <c r="I42" s="416"/>
      <c r="J42" s="416"/>
      <c r="K42" s="416"/>
      <c r="L42" s="416"/>
      <c r="M42" s="405"/>
      <c r="N42" s="400"/>
    </row>
    <row r="43" spans="2:19" x14ac:dyDescent="0.35">
      <c r="B43" s="403"/>
      <c r="C43" s="418"/>
      <c r="D43" s="416"/>
      <c r="E43" s="416"/>
      <c r="F43" s="416"/>
      <c r="G43" s="416"/>
      <c r="H43" s="416"/>
      <c r="I43" s="416"/>
      <c r="J43" s="416"/>
      <c r="K43" s="416"/>
      <c r="L43" s="416"/>
      <c r="M43" s="405"/>
      <c r="N43" s="400"/>
    </row>
    <row r="44" spans="2:19" x14ac:dyDescent="0.35">
      <c r="B44" s="403"/>
      <c r="C44" s="418"/>
      <c r="D44" s="416"/>
      <c r="E44" s="416"/>
      <c r="F44" s="416"/>
      <c r="G44" s="416"/>
      <c r="H44" s="416"/>
      <c r="I44" s="416"/>
      <c r="J44" s="416"/>
      <c r="K44" s="416"/>
      <c r="L44" s="416"/>
      <c r="M44" s="405"/>
      <c r="N44" s="400"/>
    </row>
    <row r="45" spans="2:19" ht="15" customHeight="1" x14ac:dyDescent="0.35">
      <c r="B45" s="403"/>
      <c r="C45" s="624" t="s">
        <v>915</v>
      </c>
      <c r="D45" s="624"/>
      <c r="E45" s="424"/>
      <c r="F45" s="424"/>
      <c r="G45" s="424"/>
      <c r="H45" s="424"/>
      <c r="I45" s="424"/>
      <c r="J45" s="424"/>
      <c r="K45" s="424"/>
      <c r="L45" s="424"/>
      <c r="M45" s="425"/>
      <c r="N45" s="426"/>
      <c r="O45" s="427"/>
      <c r="P45" s="427"/>
      <c r="Q45" s="427"/>
      <c r="R45" s="427"/>
      <c r="S45" s="427"/>
    </row>
    <row r="46" spans="2:19" ht="13.5" thickBot="1" x14ac:dyDescent="0.4">
      <c r="B46" s="403"/>
      <c r="C46" s="423"/>
      <c r="D46" s="424"/>
      <c r="E46" s="424"/>
      <c r="F46" s="424"/>
      <c r="G46" s="424"/>
      <c r="H46" s="424"/>
      <c r="I46" s="424"/>
      <c r="J46" s="424"/>
      <c r="K46" s="424"/>
      <c r="L46" s="424"/>
      <c r="M46" s="425"/>
      <c r="N46" s="426"/>
      <c r="O46" s="427"/>
      <c r="P46" s="427"/>
      <c r="Q46" s="427"/>
      <c r="R46" s="427"/>
      <c r="S46" s="427"/>
    </row>
    <row r="47" spans="2:19" s="428" customFormat="1" ht="126" customHeight="1" x14ac:dyDescent="0.35">
      <c r="B47" s="429"/>
      <c r="C47" s="609" t="s">
        <v>963</v>
      </c>
      <c r="D47" s="610"/>
      <c r="E47" s="631" t="s">
        <v>916</v>
      </c>
      <c r="F47" s="632"/>
      <c r="G47" s="633"/>
      <c r="H47" s="430"/>
      <c r="I47" s="430"/>
      <c r="J47" s="430"/>
      <c r="K47" s="430"/>
      <c r="L47" s="430"/>
      <c r="M47" s="431"/>
      <c r="N47" s="432"/>
    </row>
    <row r="48" spans="2:19" s="428" customFormat="1" ht="39" customHeight="1" x14ac:dyDescent="0.35">
      <c r="B48" s="429"/>
      <c r="C48" s="593" t="s">
        <v>917</v>
      </c>
      <c r="D48" s="594"/>
      <c r="E48" s="613" t="s">
        <v>996</v>
      </c>
      <c r="F48" s="614"/>
      <c r="G48" s="615"/>
      <c r="H48" s="430"/>
      <c r="I48" s="430"/>
      <c r="J48" s="430"/>
      <c r="K48" s="430"/>
      <c r="L48" s="430"/>
      <c r="M48" s="431"/>
      <c r="N48" s="432"/>
    </row>
    <row r="49" spans="2:21" s="428" customFormat="1" ht="71.25" customHeight="1" x14ac:dyDescent="0.35">
      <c r="B49" s="429"/>
      <c r="C49" s="593" t="s">
        <v>964</v>
      </c>
      <c r="D49" s="594"/>
      <c r="E49" s="605" t="s">
        <v>997</v>
      </c>
      <c r="F49" s="606"/>
      <c r="G49" s="606"/>
      <c r="H49" s="430"/>
      <c r="I49" s="430"/>
      <c r="J49" s="430"/>
      <c r="K49" s="430"/>
      <c r="L49" s="430"/>
      <c r="M49" s="431"/>
      <c r="N49" s="432"/>
    </row>
    <row r="50" spans="2:21" s="428" customFormat="1" ht="58.5" customHeight="1" thickBot="1" x14ac:dyDescent="0.4">
      <c r="B50" s="429"/>
      <c r="C50" s="597" t="s">
        <v>918</v>
      </c>
      <c r="D50" s="598"/>
      <c r="E50" s="607" t="s">
        <v>996</v>
      </c>
      <c r="F50" s="607"/>
      <c r="G50" s="608"/>
      <c r="H50" s="430"/>
      <c r="I50" s="430"/>
      <c r="J50" s="430"/>
      <c r="K50" s="430"/>
      <c r="L50" s="430"/>
      <c r="M50" s="431"/>
      <c r="N50" s="432"/>
    </row>
    <row r="51" spans="2:21" x14ac:dyDescent="0.35">
      <c r="B51" s="403"/>
      <c r="C51" s="433"/>
      <c r="D51" s="416"/>
      <c r="E51" s="416"/>
      <c r="F51" s="416"/>
      <c r="G51" s="416"/>
      <c r="H51" s="416"/>
      <c r="I51" s="416"/>
      <c r="J51" s="416"/>
      <c r="K51" s="416"/>
      <c r="L51" s="416"/>
      <c r="M51" s="405"/>
      <c r="N51" s="400"/>
    </row>
    <row r="52" spans="2:21" x14ac:dyDescent="0.35">
      <c r="B52" s="403"/>
      <c r="C52" s="416"/>
      <c r="D52" s="416"/>
      <c r="E52" s="416"/>
      <c r="F52" s="416"/>
      <c r="G52" s="416"/>
      <c r="H52" s="416"/>
      <c r="I52" s="416"/>
      <c r="J52" s="416"/>
      <c r="K52" s="416"/>
      <c r="L52" s="416"/>
      <c r="M52" s="405"/>
      <c r="N52" s="400"/>
    </row>
    <row r="53" spans="2:21" ht="13.5" x14ac:dyDescent="0.35">
      <c r="B53" s="403"/>
      <c r="C53" s="406" t="s">
        <v>965</v>
      </c>
      <c r="D53" s="416"/>
      <c r="E53" s="416"/>
      <c r="F53" s="416"/>
      <c r="G53" s="416"/>
      <c r="H53" s="416"/>
      <c r="I53" s="416"/>
      <c r="J53" s="416"/>
      <c r="K53" s="416"/>
      <c r="L53" s="416"/>
      <c r="M53" s="405"/>
      <c r="N53" s="400"/>
    </row>
    <row r="54" spans="2:21" ht="13.5" thickBot="1" x14ac:dyDescent="0.4">
      <c r="B54" s="403"/>
      <c r="C54" s="416"/>
      <c r="D54" s="433"/>
      <c r="E54" s="416"/>
      <c r="F54" s="416"/>
      <c r="G54" s="416"/>
      <c r="H54" s="416"/>
      <c r="I54" s="416"/>
      <c r="J54" s="416"/>
      <c r="K54" s="416"/>
      <c r="L54" s="416"/>
      <c r="M54" s="405"/>
      <c r="N54" s="400"/>
    </row>
    <row r="55" spans="2:21" ht="64.5" customHeight="1" x14ac:dyDescent="0.35">
      <c r="B55" s="403"/>
      <c r="C55" s="609" t="s">
        <v>919</v>
      </c>
      <c r="D55" s="610"/>
      <c r="E55" s="611"/>
      <c r="F55" s="611"/>
      <c r="G55" s="612"/>
      <c r="H55" s="418"/>
      <c r="I55" s="418"/>
      <c r="J55" s="418"/>
      <c r="K55" s="433"/>
      <c r="L55" s="433"/>
      <c r="M55" s="414"/>
      <c r="N55" s="410"/>
      <c r="O55" s="415"/>
      <c r="P55" s="415"/>
      <c r="Q55" s="415"/>
      <c r="R55" s="415"/>
      <c r="S55" s="415"/>
      <c r="T55" s="415"/>
      <c r="U55" s="415"/>
    </row>
    <row r="56" spans="2:21" ht="87" customHeight="1" x14ac:dyDescent="0.35">
      <c r="B56" s="403"/>
      <c r="C56" s="593" t="s">
        <v>920</v>
      </c>
      <c r="D56" s="594"/>
      <c r="E56" s="595"/>
      <c r="F56" s="595"/>
      <c r="G56" s="596"/>
      <c r="H56" s="418"/>
      <c r="I56" s="418"/>
      <c r="J56" s="418"/>
      <c r="K56" s="433"/>
      <c r="L56" s="433"/>
      <c r="M56" s="414"/>
      <c r="N56" s="410"/>
      <c r="O56" s="415"/>
      <c r="P56" s="415"/>
      <c r="Q56" s="415"/>
      <c r="R56" s="415"/>
      <c r="S56" s="415"/>
      <c r="T56" s="415"/>
      <c r="U56" s="415"/>
    </row>
    <row r="57" spans="2:21" ht="50.15" customHeight="1" thickBot="1" x14ac:dyDescent="0.4">
      <c r="B57" s="403"/>
      <c r="C57" s="597" t="s">
        <v>921</v>
      </c>
      <c r="D57" s="598"/>
      <c r="E57" s="599"/>
      <c r="F57" s="599"/>
      <c r="G57" s="600"/>
      <c r="H57" s="418"/>
      <c r="I57" s="418"/>
      <c r="J57" s="418"/>
      <c r="K57" s="433"/>
      <c r="L57" s="433"/>
      <c r="M57" s="414"/>
      <c r="N57" s="410"/>
      <c r="O57" s="415"/>
      <c r="P57" s="415"/>
      <c r="Q57" s="415"/>
      <c r="R57" s="415"/>
      <c r="S57" s="415"/>
      <c r="T57" s="415"/>
      <c r="U57" s="415"/>
    </row>
    <row r="58" spans="2:21" s="392" customFormat="1" ht="15" customHeight="1" thickBot="1" x14ac:dyDescent="0.35">
      <c r="B58" s="389"/>
      <c r="C58" s="390"/>
      <c r="D58" s="390"/>
      <c r="E58" s="390"/>
      <c r="F58" s="390"/>
      <c r="G58" s="390"/>
      <c r="H58" s="390"/>
      <c r="I58" s="390"/>
      <c r="J58" s="390"/>
      <c r="K58" s="390"/>
      <c r="L58" s="390"/>
      <c r="M58" s="391"/>
      <c r="N58" s="390"/>
    </row>
    <row r="59" spans="2:21" s="422" customFormat="1" ht="87.75" customHeight="1" x14ac:dyDescent="0.35">
      <c r="B59" s="434"/>
      <c r="C59" s="435" t="s">
        <v>966</v>
      </c>
      <c r="D59" s="408" t="s">
        <v>922</v>
      </c>
      <c r="E59" s="408" t="s">
        <v>923</v>
      </c>
      <c r="F59" s="408" t="s">
        <v>924</v>
      </c>
      <c r="G59" s="408" t="s">
        <v>925</v>
      </c>
      <c r="H59" s="408" t="s">
        <v>926</v>
      </c>
      <c r="I59" s="408" t="s">
        <v>927</v>
      </c>
      <c r="J59" s="409" t="s">
        <v>928</v>
      </c>
      <c r="K59" s="424"/>
      <c r="L59" s="424"/>
      <c r="M59" s="425"/>
      <c r="N59" s="426"/>
      <c r="O59" s="427"/>
      <c r="P59" s="427"/>
      <c r="Q59" s="427"/>
      <c r="R59" s="427"/>
      <c r="S59" s="427"/>
      <c r="T59" s="427"/>
      <c r="U59" s="427"/>
    </row>
    <row r="60" spans="2:21" ht="30" customHeight="1" x14ac:dyDescent="0.35">
      <c r="B60" s="403"/>
      <c r="C60" s="411" t="s">
        <v>967</v>
      </c>
      <c r="D60" s="412"/>
      <c r="E60" s="412"/>
      <c r="F60" s="412"/>
      <c r="G60" s="412"/>
      <c r="H60" s="412"/>
      <c r="I60" s="412"/>
      <c r="J60" s="413"/>
      <c r="K60" s="433"/>
      <c r="L60" s="433"/>
      <c r="M60" s="414"/>
      <c r="N60" s="410"/>
      <c r="O60" s="415"/>
      <c r="P60" s="415"/>
      <c r="Q60" s="415"/>
      <c r="R60" s="415"/>
      <c r="S60" s="415"/>
      <c r="T60" s="415"/>
      <c r="U60" s="415"/>
    </row>
    <row r="61" spans="2:21" ht="30" customHeight="1" x14ac:dyDescent="0.35">
      <c r="B61" s="403"/>
      <c r="C61" s="411" t="s">
        <v>968</v>
      </c>
      <c r="D61" s="412"/>
      <c r="E61" s="412"/>
      <c r="F61" s="412"/>
      <c r="G61" s="412"/>
      <c r="H61" s="412"/>
      <c r="I61" s="412"/>
      <c r="J61" s="413"/>
      <c r="K61" s="433"/>
      <c r="L61" s="433"/>
      <c r="M61" s="414"/>
      <c r="N61" s="410"/>
      <c r="O61" s="415"/>
      <c r="P61" s="415"/>
      <c r="Q61" s="415"/>
      <c r="R61" s="415"/>
      <c r="S61" s="415"/>
      <c r="T61" s="415"/>
      <c r="U61" s="415"/>
    </row>
    <row r="62" spans="2:21" ht="30" customHeight="1" x14ac:dyDescent="0.35">
      <c r="B62" s="403"/>
      <c r="C62" s="411" t="s">
        <v>969</v>
      </c>
      <c r="D62" s="412"/>
      <c r="E62" s="412"/>
      <c r="F62" s="412"/>
      <c r="G62" s="412"/>
      <c r="H62" s="412"/>
      <c r="I62" s="412"/>
      <c r="J62" s="413"/>
      <c r="K62" s="433"/>
      <c r="L62" s="433"/>
      <c r="M62" s="414"/>
      <c r="N62" s="410"/>
      <c r="O62" s="415"/>
      <c r="P62" s="415"/>
      <c r="Q62" s="415"/>
      <c r="R62" s="415"/>
      <c r="S62" s="415"/>
      <c r="T62" s="415"/>
      <c r="U62" s="415"/>
    </row>
    <row r="63" spans="2:21" ht="30" customHeight="1" x14ac:dyDescent="0.35">
      <c r="B63" s="403"/>
      <c r="C63" s="411" t="s">
        <v>970</v>
      </c>
      <c r="D63" s="412"/>
      <c r="E63" s="412"/>
      <c r="F63" s="412"/>
      <c r="G63" s="412"/>
      <c r="H63" s="412"/>
      <c r="I63" s="412"/>
      <c r="J63" s="413"/>
      <c r="K63" s="433"/>
      <c r="L63" s="433"/>
      <c r="M63" s="414"/>
      <c r="N63" s="410"/>
      <c r="O63" s="415"/>
      <c r="P63" s="415"/>
      <c r="Q63" s="415"/>
      <c r="R63" s="415"/>
      <c r="S63" s="415"/>
      <c r="T63" s="415"/>
      <c r="U63" s="415"/>
    </row>
    <row r="64" spans="2:21" ht="30" customHeight="1" x14ac:dyDescent="0.35">
      <c r="B64" s="403"/>
      <c r="C64" s="411" t="s">
        <v>971</v>
      </c>
      <c r="D64" s="384"/>
      <c r="E64" s="412"/>
      <c r="F64" s="412"/>
      <c r="G64" s="412"/>
      <c r="H64" s="412"/>
      <c r="I64" s="412"/>
      <c r="J64" s="413"/>
      <c r="K64" s="433"/>
      <c r="L64" s="433"/>
      <c r="M64" s="414"/>
      <c r="N64" s="410"/>
      <c r="O64" s="415"/>
      <c r="P64" s="415"/>
      <c r="Q64" s="415"/>
      <c r="R64" s="415"/>
      <c r="S64" s="415"/>
      <c r="T64" s="415"/>
      <c r="U64" s="415"/>
    </row>
    <row r="65" spans="2:21" ht="30" customHeight="1" thickBot="1" x14ac:dyDescent="0.4">
      <c r="B65" s="403"/>
      <c r="C65" s="436"/>
      <c r="D65" s="437"/>
      <c r="E65" s="438"/>
      <c r="F65" s="438"/>
      <c r="G65" s="438"/>
      <c r="H65" s="438"/>
      <c r="I65" s="438"/>
      <c r="J65" s="439"/>
      <c r="K65" s="433"/>
      <c r="L65" s="433"/>
      <c r="M65" s="414"/>
      <c r="N65" s="410"/>
      <c r="O65" s="415"/>
      <c r="P65" s="415"/>
      <c r="Q65" s="415"/>
      <c r="R65" s="415"/>
      <c r="S65" s="415"/>
      <c r="T65" s="415"/>
      <c r="U65" s="415"/>
    </row>
    <row r="66" spans="2:21" x14ac:dyDescent="0.35">
      <c r="B66" s="403"/>
      <c r="C66" s="416"/>
      <c r="D66" s="416"/>
      <c r="E66" s="416"/>
      <c r="F66" s="416"/>
      <c r="G66" s="416"/>
      <c r="H66" s="416"/>
      <c r="I66" s="416"/>
      <c r="J66" s="416"/>
      <c r="K66" s="416"/>
      <c r="L66" s="416"/>
      <c r="M66" s="405"/>
      <c r="N66" s="400"/>
    </row>
    <row r="67" spans="2:21" x14ac:dyDescent="0.35">
      <c r="B67" s="403"/>
      <c r="C67" s="406" t="s">
        <v>929</v>
      </c>
      <c r="D67" s="416"/>
      <c r="E67" s="416"/>
      <c r="F67" s="416"/>
      <c r="G67" s="416"/>
      <c r="H67" s="416"/>
      <c r="I67" s="416"/>
      <c r="J67" s="416"/>
      <c r="K67" s="416"/>
      <c r="L67" s="416"/>
      <c r="M67" s="405"/>
      <c r="N67" s="400"/>
    </row>
    <row r="68" spans="2:21" ht="13.5" thickBot="1" x14ac:dyDescent="0.4">
      <c r="B68" s="403"/>
      <c r="C68" s="406"/>
      <c r="D68" s="416"/>
      <c r="E68" s="416"/>
      <c r="F68" s="416"/>
      <c r="G68" s="416"/>
      <c r="H68" s="416"/>
      <c r="I68" s="416"/>
      <c r="J68" s="416"/>
      <c r="K68" s="416"/>
      <c r="L68" s="416"/>
      <c r="M68" s="405"/>
      <c r="N68" s="400"/>
    </row>
    <row r="69" spans="2:21" ht="93" customHeight="1" thickBot="1" x14ac:dyDescent="0.4">
      <c r="B69" s="403"/>
      <c r="C69" s="601" t="s">
        <v>930</v>
      </c>
      <c r="D69" s="602"/>
      <c r="E69" s="603" t="s">
        <v>11</v>
      </c>
      <c r="F69" s="604"/>
      <c r="G69" s="416"/>
      <c r="H69" s="416"/>
      <c r="I69" s="416"/>
      <c r="J69" s="416"/>
      <c r="K69" s="416"/>
      <c r="L69" s="416"/>
      <c r="M69" s="405"/>
      <c r="N69" s="400"/>
    </row>
    <row r="70" spans="2:21" ht="13.5" thickBot="1" x14ac:dyDescent="0.4">
      <c r="B70" s="403"/>
      <c r="C70" s="387"/>
      <c r="D70" s="387"/>
      <c r="E70" s="416"/>
      <c r="F70" s="416"/>
      <c r="G70" s="416"/>
      <c r="H70" s="416"/>
      <c r="I70" s="416"/>
      <c r="J70" s="416"/>
      <c r="K70" s="416"/>
      <c r="L70" s="416"/>
      <c r="M70" s="405"/>
      <c r="N70" s="400"/>
    </row>
    <row r="71" spans="2:21" ht="84" customHeight="1" x14ac:dyDescent="0.35">
      <c r="B71" s="403"/>
      <c r="C71" s="582" t="s">
        <v>931</v>
      </c>
      <c r="D71" s="583"/>
      <c r="E71" s="583" t="s">
        <v>932</v>
      </c>
      <c r="F71" s="584"/>
      <c r="G71" s="416"/>
      <c r="H71" s="416"/>
      <c r="I71" s="416"/>
      <c r="J71" s="416"/>
      <c r="K71" s="416"/>
      <c r="L71" s="416"/>
      <c r="M71" s="405"/>
      <c r="N71" s="400"/>
    </row>
    <row r="72" spans="2:21" ht="132.75" customHeight="1" x14ac:dyDescent="0.35">
      <c r="B72" s="403"/>
      <c r="C72" s="585" t="s">
        <v>1098</v>
      </c>
      <c r="D72" s="586"/>
      <c r="E72" s="587" t="s">
        <v>1094</v>
      </c>
      <c r="F72" s="588"/>
      <c r="G72" s="416"/>
      <c r="H72" s="416"/>
      <c r="I72" s="416"/>
      <c r="J72" s="416"/>
      <c r="K72" s="416"/>
      <c r="L72" s="416"/>
      <c r="M72" s="405"/>
      <c r="N72" s="400"/>
    </row>
    <row r="73" spans="2:21" ht="108.75" customHeight="1" thickBot="1" x14ac:dyDescent="0.4">
      <c r="B73" s="403"/>
      <c r="C73" s="589" t="s">
        <v>1095</v>
      </c>
      <c r="D73" s="590"/>
      <c r="E73" s="591" t="s">
        <v>1096</v>
      </c>
      <c r="F73" s="592"/>
      <c r="G73" s="416"/>
      <c r="H73" s="416"/>
      <c r="I73" s="416"/>
      <c r="J73" s="416"/>
      <c r="K73" s="416"/>
      <c r="L73" s="416"/>
      <c r="M73" s="405"/>
      <c r="N73" s="400"/>
    </row>
    <row r="74" spans="2:21" x14ac:dyDescent="0.35">
      <c r="B74" s="403"/>
      <c r="C74" s="400"/>
      <c r="D74" s="400"/>
      <c r="E74" s="400"/>
      <c r="F74" s="400"/>
      <c r="G74" s="400"/>
      <c r="H74" s="400"/>
      <c r="I74" s="400"/>
      <c r="J74" s="400"/>
      <c r="K74" s="400"/>
      <c r="L74" s="400"/>
      <c r="M74" s="440"/>
      <c r="N74" s="400"/>
    </row>
    <row r="75" spans="2:21" ht="13.5" thickBot="1" x14ac:dyDescent="0.4">
      <c r="B75" s="441"/>
      <c r="C75" s="442"/>
      <c r="D75" s="442"/>
      <c r="E75" s="442"/>
      <c r="F75" s="442"/>
      <c r="G75" s="442"/>
      <c r="H75" s="442"/>
      <c r="I75" s="442"/>
      <c r="J75" s="442"/>
      <c r="K75" s="442"/>
      <c r="L75" s="442"/>
      <c r="M75" s="443"/>
      <c r="N75" s="400"/>
    </row>
  </sheetData>
  <mergeCells count="39">
    <mergeCell ref="C34:D34"/>
    <mergeCell ref="E34:G34"/>
    <mergeCell ref="C3:G3"/>
    <mergeCell ref="D8:G8"/>
    <mergeCell ref="C17:C20"/>
    <mergeCell ref="D17:D20"/>
    <mergeCell ref="E17:E20"/>
    <mergeCell ref="C48:D48"/>
    <mergeCell ref="E48:G48"/>
    <mergeCell ref="C35:D35"/>
    <mergeCell ref="E35:G35"/>
    <mergeCell ref="C36:D36"/>
    <mergeCell ref="E36:G36"/>
    <mergeCell ref="C39:D39"/>
    <mergeCell ref="C41:D41"/>
    <mergeCell ref="E41:G41"/>
    <mergeCell ref="C42:D42"/>
    <mergeCell ref="E42:G42"/>
    <mergeCell ref="C45:D45"/>
    <mergeCell ref="C47:D47"/>
    <mergeCell ref="E47:G47"/>
    <mergeCell ref="C49:D49"/>
    <mergeCell ref="E49:G49"/>
    <mergeCell ref="C50:D50"/>
    <mergeCell ref="E50:G50"/>
    <mergeCell ref="C55:D55"/>
    <mergeCell ref="E55:G55"/>
    <mergeCell ref="C56:D56"/>
    <mergeCell ref="E56:G56"/>
    <mergeCell ref="C57:D57"/>
    <mergeCell ref="E57:G57"/>
    <mergeCell ref="C69:D69"/>
    <mergeCell ref="E69:F69"/>
    <mergeCell ref="C71:D71"/>
    <mergeCell ref="E71:F71"/>
    <mergeCell ref="C72:D72"/>
    <mergeCell ref="E72:F72"/>
    <mergeCell ref="C73:D73"/>
    <mergeCell ref="E73:F73"/>
  </mergeCells>
  <pageMargins left="0.25" right="0.25" top="0.75" bottom="0.75" header="0.3" footer="0.3"/>
  <pageSetup paperSize="9" scale="2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57150</xdr:colOff>
                    <xdr:row>7</xdr:row>
                    <xdr:rowOff>285750</xdr:rowOff>
                  </from>
                  <to>
                    <xdr:col>6</xdr:col>
                    <xdr:colOff>2660650</xdr:colOff>
                    <xdr:row>7</xdr:row>
                    <xdr:rowOff>800100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57150</xdr:colOff>
                    <xdr:row>7</xdr:row>
                    <xdr:rowOff>50800</xdr:rowOff>
                  </from>
                  <to>
                    <xdr:col>6</xdr:col>
                    <xdr:colOff>1441450</xdr:colOff>
                    <xdr:row>7</xdr:row>
                    <xdr:rowOff>704850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0</xdr:colOff>
                    <xdr:row>11</xdr:row>
                    <xdr:rowOff>0</xdr:rowOff>
                  </from>
                  <to>
                    <xdr:col>3</xdr:col>
                    <xdr:colOff>514350</xdr:colOff>
                    <xdr:row>11</xdr:row>
                    <xdr:rowOff>1117600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xdr:col>
                    <xdr:colOff>552450</xdr:colOff>
                    <xdr:row>11</xdr:row>
                    <xdr:rowOff>0</xdr:rowOff>
                  </from>
                  <to>
                    <xdr:col>3</xdr:col>
                    <xdr:colOff>1079500</xdr:colOff>
                    <xdr:row>11</xdr:row>
                    <xdr:rowOff>1117600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0</xdr:colOff>
                    <xdr:row>13</xdr:row>
                    <xdr:rowOff>0</xdr:rowOff>
                  </from>
                  <to>
                    <xdr:col>3</xdr:col>
                    <xdr:colOff>514350</xdr:colOff>
                    <xdr:row>14</xdr:row>
                    <xdr:rowOff>88900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552450</xdr:colOff>
                    <xdr:row>13</xdr:row>
                    <xdr:rowOff>0</xdr:rowOff>
                  </from>
                  <to>
                    <xdr:col>3</xdr:col>
                    <xdr:colOff>1079500</xdr:colOff>
                    <xdr:row>14</xdr:row>
                    <xdr:rowOff>88900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0</xdr:colOff>
                    <xdr:row>14</xdr:row>
                    <xdr:rowOff>0</xdr:rowOff>
                  </from>
                  <to>
                    <xdr:col>3</xdr:col>
                    <xdr:colOff>514350</xdr:colOff>
                    <xdr:row>15</xdr:row>
                    <xdr:rowOff>88900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xdr:col>
                    <xdr:colOff>552450</xdr:colOff>
                    <xdr:row>14</xdr:row>
                    <xdr:rowOff>0</xdr:rowOff>
                  </from>
                  <to>
                    <xdr:col>3</xdr:col>
                    <xdr:colOff>1079500</xdr:colOff>
                    <xdr:row>15</xdr:row>
                    <xdr:rowOff>88900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3</xdr:col>
                    <xdr:colOff>552450</xdr:colOff>
                    <xdr:row>15</xdr:row>
                    <xdr:rowOff>0</xdr:rowOff>
                  </from>
                  <to>
                    <xdr:col>3</xdr:col>
                    <xdr:colOff>1079500</xdr:colOff>
                    <xdr:row>16</xdr:row>
                    <xdr:rowOff>31750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4</xdr:col>
                    <xdr:colOff>0</xdr:colOff>
                    <xdr:row>10</xdr:row>
                    <xdr:rowOff>0</xdr:rowOff>
                  </from>
                  <to>
                    <xdr:col>4</xdr:col>
                    <xdr:colOff>514350</xdr:colOff>
                    <xdr:row>11</xdr:row>
                    <xdr:rowOff>88900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4</xdr:col>
                    <xdr:colOff>552450</xdr:colOff>
                    <xdr:row>10</xdr:row>
                    <xdr:rowOff>0</xdr:rowOff>
                  </from>
                  <to>
                    <xdr:col>4</xdr:col>
                    <xdr:colOff>1079500</xdr:colOff>
                    <xdr:row>11</xdr:row>
                    <xdr:rowOff>88900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4</xdr:col>
                    <xdr:colOff>0</xdr:colOff>
                    <xdr:row>11</xdr:row>
                    <xdr:rowOff>12700</xdr:rowOff>
                  </from>
                  <to>
                    <xdr:col>4</xdr:col>
                    <xdr:colOff>514350</xdr:colOff>
                    <xdr:row>11</xdr:row>
                    <xdr:rowOff>1123950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xdr:col>
                    <xdr:colOff>552450</xdr:colOff>
                    <xdr:row>11</xdr:row>
                    <xdr:rowOff>12700</xdr:rowOff>
                  </from>
                  <to>
                    <xdr:col>4</xdr:col>
                    <xdr:colOff>1079500</xdr:colOff>
                    <xdr:row>11</xdr:row>
                    <xdr:rowOff>1123950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3</xdr:col>
                    <xdr:colOff>0</xdr:colOff>
                    <xdr:row>16</xdr:row>
                    <xdr:rowOff>0</xdr:rowOff>
                  </from>
                  <to>
                    <xdr:col>3</xdr:col>
                    <xdr:colOff>514350</xdr:colOff>
                    <xdr:row>17</xdr:row>
                    <xdr:rowOff>88900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3</xdr:col>
                    <xdr:colOff>552450</xdr:colOff>
                    <xdr:row>16</xdr:row>
                    <xdr:rowOff>0</xdr:rowOff>
                  </from>
                  <to>
                    <xdr:col>3</xdr:col>
                    <xdr:colOff>1079500</xdr:colOff>
                    <xdr:row>17</xdr:row>
                    <xdr:rowOff>88900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3</xdr:col>
                    <xdr:colOff>0</xdr:colOff>
                    <xdr:row>20</xdr:row>
                    <xdr:rowOff>0</xdr:rowOff>
                  </from>
                  <to>
                    <xdr:col>3</xdr:col>
                    <xdr:colOff>514350</xdr:colOff>
                    <xdr:row>21</xdr:row>
                    <xdr:rowOff>88900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3</xdr:col>
                    <xdr:colOff>552450</xdr:colOff>
                    <xdr:row>20</xdr:row>
                    <xdr:rowOff>0</xdr:rowOff>
                  </from>
                  <to>
                    <xdr:col>3</xdr:col>
                    <xdr:colOff>1079500</xdr:colOff>
                    <xdr:row>21</xdr:row>
                    <xdr:rowOff>88900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3</xdr:col>
                    <xdr:colOff>0</xdr:colOff>
                    <xdr:row>21</xdr:row>
                    <xdr:rowOff>0</xdr:rowOff>
                  </from>
                  <to>
                    <xdr:col>3</xdr:col>
                    <xdr:colOff>514350</xdr:colOff>
                    <xdr:row>22</xdr:row>
                    <xdr:rowOff>88900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3</xdr:col>
                    <xdr:colOff>552450</xdr:colOff>
                    <xdr:row>21</xdr:row>
                    <xdr:rowOff>0</xdr:rowOff>
                  </from>
                  <to>
                    <xdr:col>3</xdr:col>
                    <xdr:colOff>1079500</xdr:colOff>
                    <xdr:row>22</xdr:row>
                    <xdr:rowOff>88900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3</xdr:col>
                    <xdr:colOff>0</xdr:colOff>
                    <xdr:row>22</xdr:row>
                    <xdr:rowOff>0</xdr:rowOff>
                  </from>
                  <to>
                    <xdr:col>3</xdr:col>
                    <xdr:colOff>514350</xdr:colOff>
                    <xdr:row>23</xdr:row>
                    <xdr:rowOff>88900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3</xdr:col>
                    <xdr:colOff>552450</xdr:colOff>
                    <xdr:row>22</xdr:row>
                    <xdr:rowOff>0</xdr:rowOff>
                  </from>
                  <to>
                    <xdr:col>3</xdr:col>
                    <xdr:colOff>1079500</xdr:colOff>
                    <xdr:row>23</xdr:row>
                    <xdr:rowOff>88900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3</xdr:col>
                    <xdr:colOff>0</xdr:colOff>
                    <xdr:row>23</xdr:row>
                    <xdr:rowOff>0</xdr:rowOff>
                  </from>
                  <to>
                    <xdr:col>3</xdr:col>
                    <xdr:colOff>514350</xdr:colOff>
                    <xdr:row>24</xdr:row>
                    <xdr:rowOff>88900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3</xdr:col>
                    <xdr:colOff>552450</xdr:colOff>
                    <xdr:row>23</xdr:row>
                    <xdr:rowOff>0</xdr:rowOff>
                  </from>
                  <to>
                    <xdr:col>3</xdr:col>
                    <xdr:colOff>1079500</xdr:colOff>
                    <xdr:row>24</xdr:row>
                    <xdr:rowOff>88900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3</xdr:col>
                    <xdr:colOff>0</xdr:colOff>
                    <xdr:row>24</xdr:row>
                    <xdr:rowOff>0</xdr:rowOff>
                  </from>
                  <to>
                    <xdr:col>3</xdr:col>
                    <xdr:colOff>514350</xdr:colOff>
                    <xdr:row>25</xdr:row>
                    <xdr:rowOff>88900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3</xdr:col>
                    <xdr:colOff>552450</xdr:colOff>
                    <xdr:row>24</xdr:row>
                    <xdr:rowOff>0</xdr:rowOff>
                  </from>
                  <to>
                    <xdr:col>3</xdr:col>
                    <xdr:colOff>1079500</xdr:colOff>
                    <xdr:row>25</xdr:row>
                    <xdr:rowOff>88900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3</xdr:col>
                    <xdr:colOff>0</xdr:colOff>
                    <xdr:row>25</xdr:row>
                    <xdr:rowOff>0</xdr:rowOff>
                  </from>
                  <to>
                    <xdr:col>3</xdr:col>
                    <xdr:colOff>514350</xdr:colOff>
                    <xdr:row>26</xdr:row>
                    <xdr:rowOff>31750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3</xdr:col>
                    <xdr:colOff>552450</xdr:colOff>
                    <xdr:row>25</xdr:row>
                    <xdr:rowOff>0</xdr:rowOff>
                  </from>
                  <to>
                    <xdr:col>3</xdr:col>
                    <xdr:colOff>1079500</xdr:colOff>
                    <xdr:row>26</xdr:row>
                    <xdr:rowOff>31750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3</xdr:col>
                    <xdr:colOff>0</xdr:colOff>
                    <xdr:row>26</xdr:row>
                    <xdr:rowOff>0</xdr:rowOff>
                  </from>
                  <to>
                    <xdr:col>3</xdr:col>
                    <xdr:colOff>514350</xdr:colOff>
                    <xdr:row>27</xdr:row>
                    <xdr:rowOff>88900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3</xdr:col>
                    <xdr:colOff>552450</xdr:colOff>
                    <xdr:row>26</xdr:row>
                    <xdr:rowOff>0</xdr:rowOff>
                  </from>
                  <to>
                    <xdr:col>3</xdr:col>
                    <xdr:colOff>1079500</xdr:colOff>
                    <xdr:row>27</xdr:row>
                    <xdr:rowOff>88900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3</xdr:col>
                    <xdr:colOff>0</xdr:colOff>
                    <xdr:row>27</xdr:row>
                    <xdr:rowOff>0</xdr:rowOff>
                  </from>
                  <to>
                    <xdr:col>3</xdr:col>
                    <xdr:colOff>514350</xdr:colOff>
                    <xdr:row>28</xdr:row>
                    <xdr:rowOff>88900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3</xdr:col>
                    <xdr:colOff>552450</xdr:colOff>
                    <xdr:row>27</xdr:row>
                    <xdr:rowOff>0</xdr:rowOff>
                  </from>
                  <to>
                    <xdr:col>3</xdr:col>
                    <xdr:colOff>1079500</xdr:colOff>
                    <xdr:row>28</xdr:row>
                    <xdr:rowOff>88900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3</xdr:col>
                    <xdr:colOff>0</xdr:colOff>
                    <xdr:row>28</xdr:row>
                    <xdr:rowOff>0</xdr:rowOff>
                  </from>
                  <to>
                    <xdr:col>3</xdr:col>
                    <xdr:colOff>514350</xdr:colOff>
                    <xdr:row>29</xdr:row>
                    <xdr:rowOff>88900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3</xdr:col>
                    <xdr:colOff>552450</xdr:colOff>
                    <xdr:row>28</xdr:row>
                    <xdr:rowOff>0</xdr:rowOff>
                  </from>
                  <to>
                    <xdr:col>3</xdr:col>
                    <xdr:colOff>1079500</xdr:colOff>
                    <xdr:row>29</xdr:row>
                    <xdr:rowOff>88900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4</xdr:col>
                    <xdr:colOff>0</xdr:colOff>
                    <xdr:row>28</xdr:row>
                    <xdr:rowOff>0</xdr:rowOff>
                  </from>
                  <to>
                    <xdr:col>4</xdr:col>
                    <xdr:colOff>514350</xdr:colOff>
                    <xdr:row>29</xdr:row>
                    <xdr:rowOff>88900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4</xdr:col>
                    <xdr:colOff>552450</xdr:colOff>
                    <xdr:row>28</xdr:row>
                    <xdr:rowOff>0</xdr:rowOff>
                  </from>
                  <to>
                    <xdr:col>4</xdr:col>
                    <xdr:colOff>1079500</xdr:colOff>
                    <xdr:row>29</xdr:row>
                    <xdr:rowOff>88900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4</xdr:col>
                    <xdr:colOff>0</xdr:colOff>
                    <xdr:row>27</xdr:row>
                    <xdr:rowOff>0</xdr:rowOff>
                  </from>
                  <to>
                    <xdr:col>4</xdr:col>
                    <xdr:colOff>514350</xdr:colOff>
                    <xdr:row>28</xdr:row>
                    <xdr:rowOff>88900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4</xdr:col>
                    <xdr:colOff>552450</xdr:colOff>
                    <xdr:row>27</xdr:row>
                    <xdr:rowOff>0</xdr:rowOff>
                  </from>
                  <to>
                    <xdr:col>4</xdr:col>
                    <xdr:colOff>1079500</xdr:colOff>
                    <xdr:row>28</xdr:row>
                    <xdr:rowOff>88900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4</xdr:col>
                    <xdr:colOff>0</xdr:colOff>
                    <xdr:row>26</xdr:row>
                    <xdr:rowOff>0</xdr:rowOff>
                  </from>
                  <to>
                    <xdr:col>4</xdr:col>
                    <xdr:colOff>514350</xdr:colOff>
                    <xdr:row>27</xdr:row>
                    <xdr:rowOff>88900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4</xdr:col>
                    <xdr:colOff>552450</xdr:colOff>
                    <xdr:row>26</xdr:row>
                    <xdr:rowOff>0</xdr:rowOff>
                  </from>
                  <to>
                    <xdr:col>4</xdr:col>
                    <xdr:colOff>1079500</xdr:colOff>
                    <xdr:row>27</xdr:row>
                    <xdr:rowOff>88900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4</xdr:col>
                    <xdr:colOff>0</xdr:colOff>
                    <xdr:row>25</xdr:row>
                    <xdr:rowOff>0</xdr:rowOff>
                  </from>
                  <to>
                    <xdr:col>4</xdr:col>
                    <xdr:colOff>514350</xdr:colOff>
                    <xdr:row>26</xdr:row>
                    <xdr:rowOff>31750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4</xdr:col>
                    <xdr:colOff>552450</xdr:colOff>
                    <xdr:row>25</xdr:row>
                    <xdr:rowOff>0</xdr:rowOff>
                  </from>
                  <to>
                    <xdr:col>4</xdr:col>
                    <xdr:colOff>1079500</xdr:colOff>
                    <xdr:row>26</xdr:row>
                    <xdr:rowOff>31750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4</xdr:col>
                    <xdr:colOff>0</xdr:colOff>
                    <xdr:row>24</xdr:row>
                    <xdr:rowOff>0</xdr:rowOff>
                  </from>
                  <to>
                    <xdr:col>4</xdr:col>
                    <xdr:colOff>514350</xdr:colOff>
                    <xdr:row>25</xdr:row>
                    <xdr:rowOff>88900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4</xdr:col>
                    <xdr:colOff>552450</xdr:colOff>
                    <xdr:row>24</xdr:row>
                    <xdr:rowOff>0</xdr:rowOff>
                  </from>
                  <to>
                    <xdr:col>4</xdr:col>
                    <xdr:colOff>1079500</xdr:colOff>
                    <xdr:row>25</xdr:row>
                    <xdr:rowOff>88900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4</xdr:col>
                    <xdr:colOff>0</xdr:colOff>
                    <xdr:row>23</xdr:row>
                    <xdr:rowOff>0</xdr:rowOff>
                  </from>
                  <to>
                    <xdr:col>4</xdr:col>
                    <xdr:colOff>514350</xdr:colOff>
                    <xdr:row>24</xdr:row>
                    <xdr:rowOff>88900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4</xdr:col>
                    <xdr:colOff>552450</xdr:colOff>
                    <xdr:row>23</xdr:row>
                    <xdr:rowOff>0</xdr:rowOff>
                  </from>
                  <to>
                    <xdr:col>4</xdr:col>
                    <xdr:colOff>1079500</xdr:colOff>
                    <xdr:row>24</xdr:row>
                    <xdr:rowOff>88900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4</xdr:col>
                    <xdr:colOff>0</xdr:colOff>
                    <xdr:row>22</xdr:row>
                    <xdr:rowOff>0</xdr:rowOff>
                  </from>
                  <to>
                    <xdr:col>4</xdr:col>
                    <xdr:colOff>514350</xdr:colOff>
                    <xdr:row>23</xdr:row>
                    <xdr:rowOff>88900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4</xdr:col>
                    <xdr:colOff>552450</xdr:colOff>
                    <xdr:row>22</xdr:row>
                    <xdr:rowOff>0</xdr:rowOff>
                  </from>
                  <to>
                    <xdr:col>4</xdr:col>
                    <xdr:colOff>1079500</xdr:colOff>
                    <xdr:row>23</xdr:row>
                    <xdr:rowOff>88900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4</xdr:col>
                    <xdr:colOff>0</xdr:colOff>
                    <xdr:row>21</xdr:row>
                    <xdr:rowOff>0</xdr:rowOff>
                  </from>
                  <to>
                    <xdr:col>4</xdr:col>
                    <xdr:colOff>514350</xdr:colOff>
                    <xdr:row>22</xdr:row>
                    <xdr:rowOff>88900</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4</xdr:col>
                    <xdr:colOff>552450</xdr:colOff>
                    <xdr:row>21</xdr:row>
                    <xdr:rowOff>0</xdr:rowOff>
                  </from>
                  <to>
                    <xdr:col>4</xdr:col>
                    <xdr:colOff>1079500</xdr:colOff>
                    <xdr:row>22</xdr:row>
                    <xdr:rowOff>88900</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4</xdr:col>
                    <xdr:colOff>0</xdr:colOff>
                    <xdr:row>20</xdr:row>
                    <xdr:rowOff>0</xdr:rowOff>
                  </from>
                  <to>
                    <xdr:col>4</xdr:col>
                    <xdr:colOff>514350</xdr:colOff>
                    <xdr:row>21</xdr:row>
                    <xdr:rowOff>88900</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4</xdr:col>
                    <xdr:colOff>552450</xdr:colOff>
                    <xdr:row>20</xdr:row>
                    <xdr:rowOff>0</xdr:rowOff>
                  </from>
                  <to>
                    <xdr:col>4</xdr:col>
                    <xdr:colOff>1079500</xdr:colOff>
                    <xdr:row>21</xdr:row>
                    <xdr:rowOff>88900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4</xdr:col>
                    <xdr:colOff>0</xdr:colOff>
                    <xdr:row>16</xdr:row>
                    <xdr:rowOff>0</xdr:rowOff>
                  </from>
                  <to>
                    <xdr:col>4</xdr:col>
                    <xdr:colOff>514350</xdr:colOff>
                    <xdr:row>17</xdr:row>
                    <xdr:rowOff>88900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4</xdr:col>
                    <xdr:colOff>552450</xdr:colOff>
                    <xdr:row>16</xdr:row>
                    <xdr:rowOff>0</xdr:rowOff>
                  </from>
                  <to>
                    <xdr:col>4</xdr:col>
                    <xdr:colOff>1079500</xdr:colOff>
                    <xdr:row>17</xdr:row>
                    <xdr:rowOff>88900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4</xdr:col>
                    <xdr:colOff>552450</xdr:colOff>
                    <xdr:row>15</xdr:row>
                    <xdr:rowOff>0</xdr:rowOff>
                  </from>
                  <to>
                    <xdr:col>4</xdr:col>
                    <xdr:colOff>1079500</xdr:colOff>
                    <xdr:row>16</xdr:row>
                    <xdr:rowOff>31750</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4</xdr:col>
                    <xdr:colOff>0</xdr:colOff>
                    <xdr:row>13</xdr:row>
                    <xdr:rowOff>0</xdr:rowOff>
                  </from>
                  <to>
                    <xdr:col>4</xdr:col>
                    <xdr:colOff>514350</xdr:colOff>
                    <xdr:row>14</xdr:row>
                    <xdr:rowOff>88900</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4</xdr:col>
                    <xdr:colOff>552450</xdr:colOff>
                    <xdr:row>13</xdr:row>
                    <xdr:rowOff>0</xdr:rowOff>
                  </from>
                  <to>
                    <xdr:col>4</xdr:col>
                    <xdr:colOff>1079500</xdr:colOff>
                    <xdr:row>14</xdr:row>
                    <xdr:rowOff>88900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4</xdr:col>
                    <xdr:colOff>0</xdr:colOff>
                    <xdr:row>14</xdr:row>
                    <xdr:rowOff>0</xdr:rowOff>
                  </from>
                  <to>
                    <xdr:col>4</xdr:col>
                    <xdr:colOff>514350</xdr:colOff>
                    <xdr:row>15</xdr:row>
                    <xdr:rowOff>88900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4</xdr:col>
                    <xdr:colOff>552450</xdr:colOff>
                    <xdr:row>14</xdr:row>
                    <xdr:rowOff>0</xdr:rowOff>
                  </from>
                  <to>
                    <xdr:col>4</xdr:col>
                    <xdr:colOff>1079500</xdr:colOff>
                    <xdr:row>15</xdr:row>
                    <xdr:rowOff>88900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3</xdr:col>
                    <xdr:colOff>0</xdr:colOff>
                    <xdr:row>10</xdr:row>
                    <xdr:rowOff>0</xdr:rowOff>
                  </from>
                  <to>
                    <xdr:col>3</xdr:col>
                    <xdr:colOff>514350</xdr:colOff>
                    <xdr:row>11</xdr:row>
                    <xdr:rowOff>88900</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3</xdr:col>
                    <xdr:colOff>552450</xdr:colOff>
                    <xdr:row>10</xdr:row>
                    <xdr:rowOff>0</xdr:rowOff>
                  </from>
                  <to>
                    <xdr:col>3</xdr:col>
                    <xdr:colOff>1079500</xdr:colOff>
                    <xdr:row>11</xdr:row>
                    <xdr:rowOff>88900</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4</xdr:col>
                    <xdr:colOff>0</xdr:colOff>
                    <xdr:row>40</xdr:row>
                    <xdr:rowOff>0</xdr:rowOff>
                  </from>
                  <to>
                    <xdr:col>4</xdr:col>
                    <xdr:colOff>514350</xdr:colOff>
                    <xdr:row>42</xdr:row>
                    <xdr:rowOff>127000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4</xdr:col>
                    <xdr:colOff>552450</xdr:colOff>
                    <xdr:row>40</xdr:row>
                    <xdr:rowOff>0</xdr:rowOff>
                  </from>
                  <to>
                    <xdr:col>4</xdr:col>
                    <xdr:colOff>1079500</xdr:colOff>
                    <xdr:row>42</xdr:row>
                    <xdr:rowOff>127000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sizeWithCells="1">
                  <from>
                    <xdr:col>4</xdr:col>
                    <xdr:colOff>38100</xdr:colOff>
                    <xdr:row>54</xdr:row>
                    <xdr:rowOff>165100</xdr:rowOff>
                  </from>
                  <to>
                    <xdr:col>4</xdr:col>
                    <xdr:colOff>666750</xdr:colOff>
                    <xdr:row>54</xdr:row>
                    <xdr:rowOff>495300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sizeWithCells="1">
                  <from>
                    <xdr:col>4</xdr:col>
                    <xdr:colOff>717550</xdr:colOff>
                    <xdr:row>54</xdr:row>
                    <xdr:rowOff>165100</xdr:rowOff>
                  </from>
                  <to>
                    <xdr:col>4</xdr:col>
                    <xdr:colOff>1333500</xdr:colOff>
                    <xdr:row>54</xdr:row>
                    <xdr:rowOff>495300</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sizeWithCells="1">
                  <from>
                    <xdr:col>4</xdr:col>
                    <xdr:colOff>1327150</xdr:colOff>
                    <xdr:row>54</xdr:row>
                    <xdr:rowOff>165100</xdr:rowOff>
                  </from>
                  <to>
                    <xdr:col>4</xdr:col>
                    <xdr:colOff>2298700</xdr:colOff>
                    <xdr:row>54</xdr:row>
                    <xdr:rowOff>495300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4</xdr:col>
                    <xdr:colOff>0</xdr:colOff>
                    <xdr:row>68</xdr:row>
                    <xdr:rowOff>0</xdr:rowOff>
                  </from>
                  <to>
                    <xdr:col>4</xdr:col>
                    <xdr:colOff>514350</xdr:colOff>
                    <xdr:row>71</xdr:row>
                    <xdr:rowOff>603250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4</xdr:col>
                    <xdr:colOff>552450</xdr:colOff>
                    <xdr:row>68</xdr:row>
                    <xdr:rowOff>0</xdr:rowOff>
                  </from>
                  <to>
                    <xdr:col>4</xdr:col>
                    <xdr:colOff>1079500</xdr:colOff>
                    <xdr:row>71</xdr:row>
                    <xdr:rowOff>603250</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4</xdr:col>
                    <xdr:colOff>1060450</xdr:colOff>
                    <xdr:row>68</xdr:row>
                    <xdr:rowOff>0</xdr:rowOff>
                  </from>
                  <to>
                    <xdr:col>5</xdr:col>
                    <xdr:colOff>361950</xdr:colOff>
                    <xdr:row>71</xdr:row>
                    <xdr:rowOff>603250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42"/>
  <sheetViews>
    <sheetView topLeftCell="D37" workbookViewId="0">
      <selection activeCell="C14" sqref="C14:C15"/>
    </sheetView>
  </sheetViews>
  <sheetFormatPr defaultColWidth="9.26953125" defaultRowHeight="13" x14ac:dyDescent="0.35"/>
  <cols>
    <col min="1" max="2" width="1.7265625" style="365" customWidth="1"/>
    <col min="3" max="3" width="50" style="365" customWidth="1"/>
    <col min="4" max="4" width="29.453125" style="365" customWidth="1"/>
    <col min="5" max="5" width="19.453125" style="365" customWidth="1"/>
    <col min="6" max="6" width="21.26953125" style="365" customWidth="1"/>
    <col min="7" max="7" width="26.26953125" style="365" customWidth="1"/>
    <col min="8" max="8" width="57.453125" style="365" bestFit="1" customWidth="1"/>
    <col min="9" max="10" width="1.7265625" style="365" customWidth="1"/>
    <col min="11" max="16384" width="9.26953125" style="365"/>
  </cols>
  <sheetData>
    <row r="1" spans="2:9" ht="13.5" thickBot="1" x14ac:dyDescent="0.4"/>
    <row r="2" spans="2:9" ht="13.5" thickBot="1" x14ac:dyDescent="0.4">
      <c r="B2" s="366"/>
      <c r="C2" s="367"/>
      <c r="D2" s="367"/>
      <c r="E2" s="367"/>
      <c r="F2" s="367"/>
      <c r="G2" s="367"/>
      <c r="H2" s="367"/>
      <c r="I2" s="368"/>
    </row>
    <row r="3" spans="2:9" ht="13.5" thickBot="1" x14ac:dyDescent="0.4">
      <c r="B3" s="369"/>
      <c r="C3" s="676" t="s">
        <v>933</v>
      </c>
      <c r="D3" s="677"/>
      <c r="E3" s="677"/>
      <c r="F3" s="677"/>
      <c r="G3" s="677"/>
      <c r="H3" s="678"/>
      <c r="I3" s="370"/>
    </row>
    <row r="4" spans="2:9" x14ac:dyDescent="0.35">
      <c r="B4" s="369"/>
      <c r="C4" s="371"/>
      <c r="D4" s="371"/>
      <c r="E4" s="371"/>
      <c r="F4" s="371"/>
      <c r="G4" s="371"/>
      <c r="H4" s="371"/>
      <c r="I4" s="370"/>
    </row>
    <row r="5" spans="2:9" x14ac:dyDescent="0.35">
      <c r="B5" s="369"/>
      <c r="C5" s="371"/>
      <c r="D5" s="371"/>
      <c r="E5" s="371"/>
      <c r="F5" s="371"/>
      <c r="G5" s="371"/>
      <c r="H5" s="371"/>
      <c r="I5" s="370"/>
    </row>
    <row r="6" spans="2:9" ht="13.5" x14ac:dyDescent="0.35">
      <c r="B6" s="369"/>
      <c r="C6" s="372" t="s">
        <v>957</v>
      </c>
      <c r="D6" s="371"/>
      <c r="E6" s="371"/>
      <c r="F6" s="371"/>
      <c r="G6" s="371"/>
      <c r="H6" s="371"/>
      <c r="I6" s="370"/>
    </row>
    <row r="7" spans="2:9" ht="13.5" thickBot="1" x14ac:dyDescent="0.4">
      <c r="B7" s="369"/>
      <c r="C7" s="371"/>
      <c r="D7" s="371"/>
      <c r="E7" s="371"/>
      <c r="F7" s="371"/>
      <c r="G7" s="371"/>
      <c r="H7" s="371"/>
      <c r="I7" s="370"/>
    </row>
    <row r="8" spans="2:9" ht="45" customHeight="1" x14ac:dyDescent="0.35">
      <c r="B8" s="369"/>
      <c r="C8" s="609" t="s">
        <v>934</v>
      </c>
      <c r="D8" s="610"/>
      <c r="E8" s="634" t="s">
        <v>11</v>
      </c>
      <c r="F8" s="634"/>
      <c r="G8" s="634"/>
      <c r="H8" s="635"/>
      <c r="I8" s="370"/>
    </row>
    <row r="9" spans="2:9" ht="45" customHeight="1" thickBot="1" x14ac:dyDescent="0.4">
      <c r="B9" s="369"/>
      <c r="C9" s="597" t="s">
        <v>935</v>
      </c>
      <c r="D9" s="598"/>
      <c r="E9" s="622" t="s">
        <v>936</v>
      </c>
      <c r="F9" s="622"/>
      <c r="G9" s="622"/>
      <c r="H9" s="623"/>
      <c r="I9" s="370"/>
    </row>
    <row r="10" spans="2:9" ht="15" customHeight="1" thickBot="1" x14ac:dyDescent="0.4">
      <c r="B10" s="369"/>
      <c r="C10" s="674"/>
      <c r="D10" s="674"/>
      <c r="E10" s="675"/>
      <c r="F10" s="675"/>
      <c r="G10" s="675"/>
      <c r="H10" s="675"/>
      <c r="I10" s="370"/>
    </row>
    <row r="11" spans="2:9" ht="30" customHeight="1" x14ac:dyDescent="0.35">
      <c r="B11" s="369"/>
      <c r="C11" s="625" t="s">
        <v>937</v>
      </c>
      <c r="D11" s="669"/>
      <c r="E11" s="669"/>
      <c r="F11" s="669"/>
      <c r="G11" s="669"/>
      <c r="H11" s="670"/>
      <c r="I11" s="370"/>
    </row>
    <row r="12" spans="2:9" x14ac:dyDescent="0.35">
      <c r="B12" s="369"/>
      <c r="C12" s="373" t="s">
        <v>938</v>
      </c>
      <c r="D12" s="374" t="s">
        <v>939</v>
      </c>
      <c r="E12" s="374" t="s">
        <v>243</v>
      </c>
      <c r="F12" s="374" t="s">
        <v>241</v>
      </c>
      <c r="G12" s="374" t="s">
        <v>940</v>
      </c>
      <c r="H12" s="375" t="s">
        <v>941</v>
      </c>
      <c r="I12" s="370"/>
    </row>
    <row r="13" spans="2:9" ht="47.25" customHeight="1" x14ac:dyDescent="0.35">
      <c r="B13" s="369"/>
      <c r="C13" s="498" t="s">
        <v>1089</v>
      </c>
      <c r="D13" s="499" t="s">
        <v>1088</v>
      </c>
      <c r="E13" s="377" t="s">
        <v>942</v>
      </c>
      <c r="F13" s="376" t="s">
        <v>958</v>
      </c>
      <c r="G13" s="378">
        <v>0.3</v>
      </c>
      <c r="H13" s="379" t="s">
        <v>943</v>
      </c>
      <c r="I13" s="370"/>
    </row>
    <row r="14" spans="2:9" ht="57.75" customHeight="1" x14ac:dyDescent="0.35">
      <c r="B14" s="369"/>
      <c r="C14" s="380" t="s">
        <v>1087</v>
      </c>
      <c r="D14" s="500" t="s">
        <v>1090</v>
      </c>
      <c r="E14" s="381" t="s">
        <v>944</v>
      </c>
      <c r="F14" s="382">
        <v>0</v>
      </c>
      <c r="G14" s="382">
        <f>56*25</f>
        <v>1400</v>
      </c>
      <c r="H14" s="383" t="s">
        <v>945</v>
      </c>
      <c r="I14" s="370"/>
    </row>
    <row r="15" spans="2:9" ht="75" customHeight="1" x14ac:dyDescent="0.35">
      <c r="B15" s="369"/>
      <c r="C15" s="384" t="s">
        <v>1091</v>
      </c>
      <c r="D15" s="412" t="s">
        <v>1093</v>
      </c>
      <c r="E15" s="385" t="s">
        <v>946</v>
      </c>
      <c r="F15" s="386">
        <v>0</v>
      </c>
      <c r="G15" s="386">
        <f>56*3</f>
        <v>168</v>
      </c>
      <c r="H15" s="386" t="s">
        <v>943</v>
      </c>
      <c r="I15" s="370"/>
    </row>
    <row r="16" spans="2:9" x14ac:dyDescent="0.35">
      <c r="B16" s="369"/>
      <c r="C16" s="371"/>
      <c r="D16" s="371"/>
      <c r="E16" s="371"/>
      <c r="F16" s="371"/>
      <c r="G16" s="371"/>
      <c r="H16" s="371"/>
      <c r="I16" s="370"/>
    </row>
    <row r="17" spans="2:9" x14ac:dyDescent="0.35">
      <c r="B17" s="369"/>
      <c r="C17" s="387"/>
      <c r="D17" s="371"/>
      <c r="E17" s="371"/>
      <c r="F17" s="371"/>
      <c r="G17" s="371"/>
      <c r="H17" s="371"/>
      <c r="I17" s="370"/>
    </row>
    <row r="18" spans="2:9" ht="13.5" x14ac:dyDescent="0.35">
      <c r="B18" s="369"/>
      <c r="C18" s="372" t="s">
        <v>959</v>
      </c>
      <c r="D18" s="371"/>
      <c r="E18" s="371"/>
      <c r="F18" s="371"/>
      <c r="G18" s="371"/>
      <c r="H18" s="371"/>
      <c r="I18" s="370"/>
    </row>
    <row r="19" spans="2:9" ht="13.5" thickBot="1" x14ac:dyDescent="0.4">
      <c r="B19" s="369"/>
      <c r="C19" s="372"/>
      <c r="D19" s="371"/>
      <c r="E19" s="371"/>
      <c r="F19" s="371"/>
      <c r="G19" s="371"/>
      <c r="H19" s="371"/>
      <c r="I19" s="370"/>
    </row>
    <row r="20" spans="2:9" ht="30" customHeight="1" x14ac:dyDescent="0.35">
      <c r="B20" s="369"/>
      <c r="C20" s="671" t="s">
        <v>947</v>
      </c>
      <c r="D20" s="672"/>
      <c r="E20" s="672"/>
      <c r="F20" s="672"/>
      <c r="G20" s="672"/>
      <c r="H20" s="673"/>
      <c r="I20" s="370"/>
    </row>
    <row r="21" spans="2:9" ht="30" customHeight="1" x14ac:dyDescent="0.35">
      <c r="B21" s="369"/>
      <c r="C21" s="652" t="s">
        <v>948</v>
      </c>
      <c r="D21" s="653"/>
      <c r="E21" s="653" t="s">
        <v>941</v>
      </c>
      <c r="F21" s="653"/>
      <c r="G21" s="653"/>
      <c r="H21" s="654"/>
      <c r="I21" s="370"/>
    </row>
    <row r="22" spans="2:9" ht="30" customHeight="1" x14ac:dyDescent="0.35">
      <c r="B22" s="369"/>
      <c r="C22" s="585"/>
      <c r="D22" s="586"/>
      <c r="E22" s="655"/>
      <c r="F22" s="656"/>
      <c r="G22" s="656"/>
      <c r="H22" s="657"/>
      <c r="I22" s="370"/>
    </row>
    <row r="23" spans="2:9" ht="30" customHeight="1" thickBot="1" x14ac:dyDescent="0.4">
      <c r="B23" s="369"/>
      <c r="C23" s="665"/>
      <c r="D23" s="599"/>
      <c r="E23" s="622"/>
      <c r="F23" s="622"/>
      <c r="G23" s="622"/>
      <c r="H23" s="623"/>
      <c r="I23" s="370"/>
    </row>
    <row r="24" spans="2:9" x14ac:dyDescent="0.35">
      <c r="B24" s="369"/>
      <c r="C24" s="371"/>
      <c r="D24" s="371"/>
      <c r="E24" s="371"/>
      <c r="F24" s="371"/>
      <c r="G24" s="371"/>
      <c r="H24" s="371"/>
      <c r="I24" s="370"/>
    </row>
    <row r="25" spans="2:9" x14ac:dyDescent="0.35">
      <c r="B25" s="369"/>
      <c r="C25" s="371"/>
      <c r="D25" s="371"/>
      <c r="E25" s="371"/>
      <c r="F25" s="371"/>
      <c r="G25" s="371"/>
      <c r="H25" s="371"/>
      <c r="I25" s="370"/>
    </row>
    <row r="26" spans="2:9" x14ac:dyDescent="0.35">
      <c r="B26" s="369"/>
      <c r="C26" s="372" t="s">
        <v>949</v>
      </c>
      <c r="D26" s="372"/>
      <c r="E26" s="371"/>
      <c r="F26" s="371"/>
      <c r="G26" s="371"/>
      <c r="H26" s="371"/>
      <c r="I26" s="370"/>
    </row>
    <row r="27" spans="2:9" ht="13.5" thickBot="1" x14ac:dyDescent="0.4">
      <c r="B27" s="369"/>
      <c r="C27" s="388"/>
      <c r="D27" s="371"/>
      <c r="E27" s="371"/>
      <c r="F27" s="371"/>
      <c r="G27" s="371"/>
      <c r="H27" s="371"/>
      <c r="I27" s="370"/>
    </row>
    <row r="28" spans="2:9" ht="77.25" customHeight="1" x14ac:dyDescent="0.35">
      <c r="B28" s="369"/>
      <c r="C28" s="609" t="s">
        <v>960</v>
      </c>
      <c r="D28" s="610"/>
      <c r="E28" s="666" t="s">
        <v>950</v>
      </c>
      <c r="F28" s="667"/>
      <c r="G28" s="667"/>
      <c r="H28" s="668"/>
      <c r="I28" s="370"/>
    </row>
    <row r="29" spans="2:9" ht="45" customHeight="1" x14ac:dyDescent="0.35">
      <c r="B29" s="369"/>
      <c r="C29" s="593" t="s">
        <v>951</v>
      </c>
      <c r="D29" s="594"/>
      <c r="E29" s="660" t="s">
        <v>996</v>
      </c>
      <c r="F29" s="660"/>
      <c r="G29" s="660"/>
      <c r="H29" s="661"/>
      <c r="I29" s="370"/>
    </row>
    <row r="30" spans="2:9" ht="45" customHeight="1" x14ac:dyDescent="0.35">
      <c r="B30" s="369"/>
      <c r="C30" s="593" t="s">
        <v>961</v>
      </c>
      <c r="D30" s="594"/>
      <c r="E30" s="658" t="s">
        <v>998</v>
      </c>
      <c r="F30" s="658"/>
      <c r="G30" s="658"/>
      <c r="H30" s="659"/>
      <c r="I30" s="370"/>
    </row>
    <row r="31" spans="2:9" ht="45" customHeight="1" x14ac:dyDescent="0.35">
      <c r="B31" s="369"/>
      <c r="C31" s="593" t="s">
        <v>952</v>
      </c>
      <c r="D31" s="594"/>
      <c r="E31" s="660" t="s">
        <v>996</v>
      </c>
      <c r="F31" s="660"/>
      <c r="G31" s="660"/>
      <c r="H31" s="661"/>
      <c r="I31" s="370"/>
    </row>
    <row r="32" spans="2:9" ht="45" customHeight="1" thickBot="1" x14ac:dyDescent="0.4">
      <c r="B32" s="369"/>
      <c r="C32" s="597" t="s">
        <v>953</v>
      </c>
      <c r="D32" s="598"/>
      <c r="E32" s="662" t="s">
        <v>954</v>
      </c>
      <c r="F32" s="663"/>
      <c r="G32" s="663"/>
      <c r="H32" s="664"/>
      <c r="I32" s="370"/>
    </row>
    <row r="33" spans="2:9" s="392" customFormat="1" ht="15" customHeight="1" x14ac:dyDescent="0.3">
      <c r="B33" s="389"/>
      <c r="C33" s="390"/>
      <c r="D33" s="390"/>
      <c r="E33" s="390"/>
      <c r="F33" s="390"/>
      <c r="G33" s="390"/>
      <c r="H33" s="390"/>
      <c r="I33" s="391"/>
    </row>
    <row r="34" spans="2:9" x14ac:dyDescent="0.35">
      <c r="B34" s="369"/>
      <c r="C34" s="387"/>
      <c r="D34" s="371"/>
      <c r="E34" s="371"/>
      <c r="F34" s="371"/>
      <c r="G34" s="371"/>
      <c r="H34" s="371"/>
      <c r="I34" s="370"/>
    </row>
    <row r="35" spans="2:9" x14ac:dyDescent="0.35">
      <c r="B35" s="369"/>
      <c r="C35" s="372" t="s">
        <v>955</v>
      </c>
      <c r="D35" s="371"/>
      <c r="E35" s="371"/>
      <c r="F35" s="371"/>
      <c r="G35" s="371"/>
      <c r="H35" s="371"/>
      <c r="I35" s="370"/>
    </row>
    <row r="36" spans="2:9" ht="13.5" thickBot="1" x14ac:dyDescent="0.4">
      <c r="B36" s="369"/>
      <c r="C36" s="372"/>
      <c r="D36" s="371"/>
      <c r="E36" s="371"/>
      <c r="F36" s="371"/>
      <c r="G36" s="371"/>
      <c r="H36" s="371"/>
      <c r="I36" s="370"/>
    </row>
    <row r="37" spans="2:9" ht="45" customHeight="1" x14ac:dyDescent="0.35">
      <c r="B37" s="369"/>
      <c r="C37" s="609" t="s">
        <v>962</v>
      </c>
      <c r="D37" s="610"/>
      <c r="E37" s="634"/>
      <c r="F37" s="634"/>
      <c r="G37" s="634"/>
      <c r="H37" s="635"/>
      <c r="I37" s="370"/>
    </row>
    <row r="38" spans="2:9" ht="45" customHeight="1" x14ac:dyDescent="0.35">
      <c r="B38" s="369"/>
      <c r="C38" s="652" t="s">
        <v>956</v>
      </c>
      <c r="D38" s="653"/>
      <c r="E38" s="653" t="s">
        <v>932</v>
      </c>
      <c r="F38" s="653"/>
      <c r="G38" s="653"/>
      <c r="H38" s="654"/>
      <c r="I38" s="370"/>
    </row>
    <row r="39" spans="2:9" ht="45" customHeight="1" x14ac:dyDescent="0.35">
      <c r="B39" s="369"/>
      <c r="C39" s="585"/>
      <c r="D39" s="586"/>
      <c r="E39" s="655"/>
      <c r="F39" s="656"/>
      <c r="G39" s="656"/>
      <c r="H39" s="657"/>
      <c r="I39" s="370"/>
    </row>
    <row r="40" spans="2:9" ht="45" customHeight="1" thickBot="1" x14ac:dyDescent="0.4">
      <c r="B40" s="369"/>
      <c r="C40" s="647"/>
      <c r="D40" s="648"/>
      <c r="E40" s="649"/>
      <c r="F40" s="650"/>
      <c r="G40" s="650"/>
      <c r="H40" s="651"/>
      <c r="I40" s="370"/>
    </row>
    <row r="41" spans="2:9" x14ac:dyDescent="0.35">
      <c r="B41" s="369"/>
      <c r="C41" s="371"/>
      <c r="D41" s="371"/>
      <c r="E41" s="371"/>
      <c r="F41" s="371"/>
      <c r="G41" s="371"/>
      <c r="H41" s="371"/>
      <c r="I41" s="370"/>
    </row>
    <row r="42" spans="2:9" ht="13.5" thickBot="1" x14ac:dyDescent="0.4">
      <c r="B42" s="393"/>
      <c r="C42" s="394"/>
      <c r="D42" s="394"/>
      <c r="E42" s="394"/>
      <c r="F42" s="394"/>
      <c r="G42" s="394"/>
      <c r="H42" s="394"/>
      <c r="I42" s="395"/>
    </row>
  </sheetData>
  <mergeCells count="33">
    <mergeCell ref="C10:D10"/>
    <mergeCell ref="E10:H10"/>
    <mergeCell ref="C3:H3"/>
    <mergeCell ref="C8:D8"/>
    <mergeCell ref="E8:H8"/>
    <mergeCell ref="C9:D9"/>
    <mergeCell ref="E9:H9"/>
    <mergeCell ref="C11:H11"/>
    <mergeCell ref="C20:H20"/>
    <mergeCell ref="C21:D21"/>
    <mergeCell ref="E21:H21"/>
    <mergeCell ref="C22:D22"/>
    <mergeCell ref="E22:H22"/>
    <mergeCell ref="C23:D23"/>
    <mergeCell ref="E23:H23"/>
    <mergeCell ref="C28:D28"/>
    <mergeCell ref="E28:H28"/>
    <mergeCell ref="C29:D29"/>
    <mergeCell ref="E29:H29"/>
    <mergeCell ref="C30:D30"/>
    <mergeCell ref="E30:H30"/>
    <mergeCell ref="C31:D31"/>
    <mergeCell ref="E31:H31"/>
    <mergeCell ref="C32:D32"/>
    <mergeCell ref="E32:H32"/>
    <mergeCell ref="C40:D40"/>
    <mergeCell ref="E40:H40"/>
    <mergeCell ref="C37:D37"/>
    <mergeCell ref="E37:H37"/>
    <mergeCell ref="C38:D38"/>
    <mergeCell ref="E38:H38"/>
    <mergeCell ref="C39:D39"/>
    <mergeCell ref="E39:H39"/>
  </mergeCells>
  <pageMargins left="0.25" right="0.25" top="0.75" bottom="0.75" header="0.3" footer="0.3"/>
  <pageSetup paperSize="9" scale="68"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0</xdr:colOff>
                    <xdr:row>36</xdr:row>
                    <xdr:rowOff>0</xdr:rowOff>
                  </from>
                  <to>
                    <xdr:col>4</xdr:col>
                    <xdr:colOff>488950</xdr:colOff>
                    <xdr:row>39</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527050</xdr:colOff>
                    <xdr:row>36</xdr:row>
                    <xdr:rowOff>0</xdr:rowOff>
                  </from>
                  <to>
                    <xdr:col>4</xdr:col>
                    <xdr:colOff>1028700</xdr:colOff>
                    <xdr:row>39</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1009650</xdr:colOff>
                    <xdr:row>36</xdr:row>
                    <xdr:rowOff>0</xdr:rowOff>
                  </from>
                  <to>
                    <xdr:col>5</xdr:col>
                    <xdr:colOff>488950</xdr:colOff>
                    <xdr:row>39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F34"/>
  <sheetViews>
    <sheetView workbookViewId="0">
      <selection activeCell="D10" sqref="D10"/>
    </sheetView>
  </sheetViews>
  <sheetFormatPr defaultColWidth="9.26953125" defaultRowHeight="14" x14ac:dyDescent="0.3"/>
  <cols>
    <col min="1" max="2" width="1.7265625" style="20" customWidth="1"/>
    <col min="3" max="3" width="11.453125" style="444" customWidth="1"/>
    <col min="4" max="4" width="116" style="27" customWidth="1"/>
    <col min="5" max="6" width="1.7265625" style="20" customWidth="1"/>
    <col min="7" max="16384" width="9.26953125" style="20"/>
  </cols>
  <sheetData>
    <row r="1" spans="2:6" ht="10.5" customHeight="1" thickBot="1" x14ac:dyDescent="0.35"/>
    <row r="2" spans="2:6" ht="14.5" thickBot="1" x14ac:dyDescent="0.35">
      <c r="B2" s="445"/>
      <c r="C2" s="446"/>
      <c r="D2" s="447"/>
      <c r="E2" s="448"/>
    </row>
    <row r="3" spans="2:6" ht="20.5" thickBot="1" x14ac:dyDescent="0.45">
      <c r="B3" s="449"/>
      <c r="C3" s="679" t="s">
        <v>972</v>
      </c>
      <c r="D3" s="680"/>
      <c r="E3" s="450"/>
    </row>
    <row r="4" spans="2:6" ht="20" x14ac:dyDescent="0.4">
      <c r="B4" s="449"/>
      <c r="C4" s="451"/>
      <c r="D4" s="451"/>
      <c r="E4" s="450"/>
    </row>
    <row r="5" spans="2:6" ht="20" x14ac:dyDescent="0.4">
      <c r="B5" s="449"/>
      <c r="C5" s="348" t="s">
        <v>973</v>
      </c>
      <c r="D5" s="451"/>
      <c r="E5" s="450"/>
    </row>
    <row r="6" spans="2:6" ht="14.5" thickBot="1" x14ac:dyDescent="0.35">
      <c r="B6" s="449"/>
      <c r="C6" s="452"/>
      <c r="D6" s="363"/>
      <c r="E6" s="450"/>
    </row>
    <row r="7" spans="2:6" ht="30" customHeight="1" x14ac:dyDescent="0.3">
      <c r="B7" s="449"/>
      <c r="C7" s="453" t="s">
        <v>974</v>
      </c>
      <c r="D7" s="454" t="s">
        <v>975</v>
      </c>
      <c r="E7" s="450"/>
    </row>
    <row r="8" spans="2:6" ht="42" x14ac:dyDescent="0.3">
      <c r="B8" s="449"/>
      <c r="C8" s="364">
        <v>1</v>
      </c>
      <c r="D8" s="355" t="s">
        <v>976</v>
      </c>
      <c r="E8" s="450"/>
      <c r="F8" s="455"/>
    </row>
    <row r="9" spans="2:6" x14ac:dyDescent="0.3">
      <c r="B9" s="449"/>
      <c r="C9" s="364">
        <v>2</v>
      </c>
      <c r="D9" s="355" t="s">
        <v>977</v>
      </c>
      <c r="E9" s="450"/>
    </row>
    <row r="10" spans="2:6" ht="42" x14ac:dyDescent="0.3">
      <c r="B10" s="449"/>
      <c r="C10" s="364">
        <v>3</v>
      </c>
      <c r="D10" s="456" t="s">
        <v>978</v>
      </c>
      <c r="E10" s="450"/>
    </row>
    <row r="11" spans="2:6" x14ac:dyDescent="0.3">
      <c r="B11" s="449"/>
      <c r="C11" s="364">
        <v>4</v>
      </c>
      <c r="D11" s="355" t="s">
        <v>979</v>
      </c>
      <c r="E11" s="450"/>
    </row>
    <row r="12" spans="2:6" ht="28" x14ac:dyDescent="0.3">
      <c r="B12" s="449"/>
      <c r="C12" s="364">
        <v>5</v>
      </c>
      <c r="D12" s="355" t="s">
        <v>980</v>
      </c>
      <c r="E12" s="450"/>
    </row>
    <row r="13" spans="2:6" x14ac:dyDescent="0.3">
      <c r="B13" s="449"/>
      <c r="C13" s="364">
        <v>6</v>
      </c>
      <c r="D13" s="355" t="s">
        <v>981</v>
      </c>
      <c r="E13" s="450"/>
    </row>
    <row r="14" spans="2:6" ht="28" x14ac:dyDescent="0.3">
      <c r="B14" s="449"/>
      <c r="C14" s="364">
        <v>7</v>
      </c>
      <c r="D14" s="355" t="s">
        <v>982</v>
      </c>
      <c r="E14" s="450"/>
    </row>
    <row r="15" spans="2:6" x14ac:dyDescent="0.3">
      <c r="B15" s="449"/>
      <c r="C15" s="364">
        <v>8</v>
      </c>
      <c r="D15" s="355" t="s">
        <v>983</v>
      </c>
      <c r="E15" s="450"/>
    </row>
    <row r="16" spans="2:6" x14ac:dyDescent="0.3">
      <c r="B16" s="449"/>
      <c r="C16" s="364">
        <v>9</v>
      </c>
      <c r="D16" s="355" t="s">
        <v>984</v>
      </c>
      <c r="E16" s="450"/>
    </row>
    <row r="17" spans="2:5" x14ac:dyDescent="0.3">
      <c r="B17" s="449"/>
      <c r="C17" s="364">
        <v>10</v>
      </c>
      <c r="D17" s="457" t="s">
        <v>985</v>
      </c>
      <c r="E17" s="450"/>
    </row>
    <row r="18" spans="2:5" ht="28.5" thickBot="1" x14ac:dyDescent="0.35">
      <c r="B18" s="449"/>
      <c r="C18" s="458">
        <v>11</v>
      </c>
      <c r="D18" s="361" t="s">
        <v>986</v>
      </c>
      <c r="E18" s="450"/>
    </row>
    <row r="19" spans="2:5" x14ac:dyDescent="0.3">
      <c r="B19" s="449"/>
      <c r="C19" s="459"/>
      <c r="D19" s="362"/>
      <c r="E19" s="450"/>
    </row>
    <row r="20" spans="2:5" x14ac:dyDescent="0.3">
      <c r="B20" s="449"/>
      <c r="C20" s="348" t="s">
        <v>987</v>
      </c>
      <c r="D20" s="362"/>
      <c r="E20" s="450"/>
    </row>
    <row r="21" spans="2:5" ht="14.5" thickBot="1" x14ac:dyDescent="0.35">
      <c r="B21" s="449"/>
      <c r="C21" s="452"/>
      <c r="D21" s="362"/>
      <c r="E21" s="450"/>
    </row>
    <row r="22" spans="2:5" ht="30" customHeight="1" x14ac:dyDescent="0.3">
      <c r="B22" s="449"/>
      <c r="C22" s="453" t="s">
        <v>974</v>
      </c>
      <c r="D22" s="454" t="s">
        <v>975</v>
      </c>
      <c r="E22" s="450"/>
    </row>
    <row r="23" spans="2:5" x14ac:dyDescent="0.3">
      <c r="B23" s="449"/>
      <c r="C23" s="364">
        <v>1</v>
      </c>
      <c r="D23" s="457" t="s">
        <v>988</v>
      </c>
      <c r="E23" s="450"/>
    </row>
    <row r="24" spans="2:5" x14ac:dyDescent="0.3">
      <c r="B24" s="449"/>
      <c r="C24" s="364">
        <v>2</v>
      </c>
      <c r="D24" s="355" t="s">
        <v>989</v>
      </c>
      <c r="E24" s="450"/>
    </row>
    <row r="25" spans="2:5" x14ac:dyDescent="0.3">
      <c r="B25" s="449"/>
      <c r="C25" s="364">
        <v>3</v>
      </c>
      <c r="D25" s="355" t="s">
        <v>990</v>
      </c>
      <c r="E25" s="450"/>
    </row>
    <row r="26" spans="2:5" x14ac:dyDescent="0.3">
      <c r="B26" s="449"/>
      <c r="C26" s="364">
        <v>4</v>
      </c>
      <c r="D26" s="355" t="s">
        <v>991</v>
      </c>
      <c r="E26" s="450"/>
    </row>
    <row r="27" spans="2:5" x14ac:dyDescent="0.3">
      <c r="B27" s="449"/>
      <c r="C27" s="364">
        <v>5</v>
      </c>
      <c r="D27" s="355" t="s">
        <v>992</v>
      </c>
      <c r="E27" s="450"/>
    </row>
    <row r="28" spans="2:5" ht="42.5" thickBot="1" x14ac:dyDescent="0.35">
      <c r="B28" s="449"/>
      <c r="C28" s="458">
        <v>6</v>
      </c>
      <c r="D28" s="361" t="s">
        <v>993</v>
      </c>
      <c r="E28" s="450"/>
    </row>
    <row r="29" spans="2:5" ht="14.5" thickBot="1" x14ac:dyDescent="0.35">
      <c r="B29" s="460"/>
      <c r="C29" s="461"/>
      <c r="D29" s="462"/>
      <c r="E29" s="463"/>
    </row>
    <row r="30" spans="2:5" x14ac:dyDescent="0.3">
      <c r="D30" s="455"/>
    </row>
    <row r="31" spans="2:5" x14ac:dyDescent="0.3">
      <c r="D31" s="455"/>
    </row>
    <row r="32" spans="2:5" x14ac:dyDescent="0.3">
      <c r="D32" s="455"/>
    </row>
    <row r="33" spans="4:4" x14ac:dyDescent="0.3">
      <c r="D33" s="455"/>
    </row>
    <row r="34" spans="4:4" x14ac:dyDescent="0.3">
      <c r="D34" s="455"/>
    </row>
  </sheetData>
  <mergeCells count="1">
    <mergeCell ref="C3:D3"/>
  </mergeCells>
  <pageMargins left="0.25" right="0.25" top="0.75" bottom="0.75" header="0.3" footer="0.3"/>
  <pageSetup scale="7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Z123"/>
  <sheetViews>
    <sheetView showGridLines="0" topLeftCell="A73" zoomScale="70" zoomScaleNormal="70" zoomScalePageLayoutView="80" workbookViewId="0">
      <selection activeCell="F15" sqref="F15:G15"/>
    </sheetView>
  </sheetViews>
  <sheetFormatPr defaultColWidth="8.81640625" defaultRowHeight="14.5" x14ac:dyDescent="0.35"/>
  <cols>
    <col min="1" max="1" width="2.1796875" customWidth="1"/>
    <col min="2" max="2" width="2.26953125" customWidth="1"/>
    <col min="3" max="3" width="22.453125" style="11" customWidth="1"/>
    <col min="4" max="4" width="15.453125" customWidth="1"/>
    <col min="5" max="5" width="27" customWidth="1"/>
    <col min="6" max="6" width="23.1796875" bestFit="1" customWidth="1"/>
    <col min="7" max="7" width="25.81640625" customWidth="1"/>
    <col min="8" max="8" width="68.54296875" customWidth="1"/>
    <col min="9" max="9" width="25.1796875" customWidth="1"/>
    <col min="10" max="10" width="2.7265625" customWidth="1"/>
    <col min="11" max="11" width="2" customWidth="1"/>
    <col min="12" max="12" width="40.7265625" customWidth="1"/>
  </cols>
  <sheetData>
    <row r="1" spans="1:52" ht="15" thickBot="1" x14ac:dyDescent="0.4">
      <c r="A1" s="20"/>
      <c r="B1" s="20"/>
      <c r="C1" s="19"/>
      <c r="D1" s="20"/>
      <c r="E1" s="20"/>
      <c r="F1" s="20"/>
      <c r="G1" s="20"/>
      <c r="H1" s="98"/>
      <c r="I1" s="98"/>
      <c r="J1" s="20"/>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c r="AY1" s="98"/>
      <c r="AZ1" s="98"/>
    </row>
    <row r="2" spans="1:52" ht="15" thickBot="1" x14ac:dyDescent="0.4">
      <c r="A2" s="20"/>
      <c r="B2" s="41"/>
      <c r="C2" s="42"/>
      <c r="D2" s="43"/>
      <c r="E2" s="43"/>
      <c r="F2" s="43"/>
      <c r="G2" s="43"/>
      <c r="H2" s="104"/>
      <c r="I2" s="104"/>
      <c r="J2" s="44"/>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row>
    <row r="3" spans="1:52" ht="20.5" thickBot="1" x14ac:dyDescent="0.45">
      <c r="A3" s="20"/>
      <c r="B3" s="93"/>
      <c r="C3" s="535" t="s">
        <v>248</v>
      </c>
      <c r="D3" s="536"/>
      <c r="E3" s="536"/>
      <c r="F3" s="536"/>
      <c r="G3" s="536"/>
      <c r="H3" s="536"/>
      <c r="I3" s="537"/>
      <c r="J3" s="94"/>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row>
    <row r="4" spans="1:52" x14ac:dyDescent="0.35">
      <c r="A4" s="20"/>
      <c r="B4" s="45"/>
      <c r="C4" s="719" t="s">
        <v>221</v>
      </c>
      <c r="D4" s="719"/>
      <c r="E4" s="719"/>
      <c r="F4" s="719"/>
      <c r="G4" s="719"/>
      <c r="H4" s="719"/>
      <c r="I4" s="719"/>
      <c r="J4" s="46"/>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row>
    <row r="5" spans="1:52" x14ac:dyDescent="0.35">
      <c r="A5" s="20"/>
      <c r="B5" s="45"/>
      <c r="C5" s="122"/>
      <c r="D5" s="122"/>
      <c r="E5" s="122"/>
      <c r="F5" s="122"/>
      <c r="G5" s="122"/>
      <c r="H5" s="122"/>
      <c r="I5" s="122"/>
      <c r="J5" s="46"/>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row>
    <row r="6" spans="1:52" x14ac:dyDescent="0.35">
      <c r="A6" s="20"/>
      <c r="B6" s="45"/>
      <c r="C6" s="47"/>
      <c r="D6" s="48"/>
      <c r="E6" s="48"/>
      <c r="F6" s="48"/>
      <c r="G6" s="48"/>
      <c r="H6" s="105"/>
      <c r="I6" s="105"/>
      <c r="J6" s="46"/>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row>
    <row r="7" spans="1:52" ht="15" thickBot="1" x14ac:dyDescent="0.4">
      <c r="A7" s="20"/>
      <c r="B7" s="45"/>
      <c r="C7" s="47"/>
      <c r="D7" s="702" t="s">
        <v>249</v>
      </c>
      <c r="E7" s="702"/>
      <c r="F7" s="702" t="s">
        <v>253</v>
      </c>
      <c r="G7" s="702"/>
      <c r="H7" s="103" t="s">
        <v>254</v>
      </c>
      <c r="I7" s="103" t="s">
        <v>230</v>
      </c>
      <c r="J7" s="46"/>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row>
    <row r="8" spans="1:52" s="11" customFormat="1" ht="83.25" customHeight="1" thickBot="1" x14ac:dyDescent="0.4">
      <c r="A8" s="19"/>
      <c r="B8" s="50"/>
      <c r="C8" s="102" t="s">
        <v>246</v>
      </c>
      <c r="D8" s="720" t="s">
        <v>722</v>
      </c>
      <c r="E8" s="721"/>
      <c r="F8" s="687" t="s">
        <v>723</v>
      </c>
      <c r="G8" s="688"/>
      <c r="H8" s="220" t="s">
        <v>786</v>
      </c>
      <c r="I8" s="221" t="s">
        <v>20</v>
      </c>
      <c r="J8" s="51"/>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row>
    <row r="9" spans="1:52" s="11" customFormat="1" ht="119.25" customHeight="1" thickBot="1" x14ac:dyDescent="0.4">
      <c r="A9" s="19"/>
      <c r="B9" s="50"/>
      <c r="C9" s="102"/>
      <c r="D9" s="720" t="s">
        <v>721</v>
      </c>
      <c r="E9" s="721"/>
      <c r="F9" s="687" t="s">
        <v>724</v>
      </c>
      <c r="G9" s="688"/>
      <c r="H9" s="220" t="s">
        <v>695</v>
      </c>
      <c r="I9" s="221" t="s">
        <v>20</v>
      </c>
      <c r="J9" s="51"/>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row>
    <row r="10" spans="1:52" s="11" customFormat="1" ht="138" customHeight="1" thickBot="1" x14ac:dyDescent="0.4">
      <c r="A10" s="19"/>
      <c r="B10" s="50"/>
      <c r="C10" s="210"/>
      <c r="D10" s="720" t="s">
        <v>802</v>
      </c>
      <c r="E10" s="721"/>
      <c r="F10" s="687" t="s">
        <v>787</v>
      </c>
      <c r="G10" s="688"/>
      <c r="H10" s="220" t="s">
        <v>804</v>
      </c>
      <c r="I10" s="221" t="s">
        <v>20</v>
      </c>
      <c r="J10" s="51"/>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row>
    <row r="11" spans="1:52" s="11" customFormat="1" ht="36" customHeight="1" thickBot="1" x14ac:dyDescent="0.4">
      <c r="A11" s="19"/>
      <c r="B11" s="50"/>
      <c r="C11" s="230"/>
      <c r="D11" s="720" t="s">
        <v>720</v>
      </c>
      <c r="E11" s="721"/>
      <c r="F11" s="723" t="s">
        <v>788</v>
      </c>
      <c r="G11" s="723"/>
      <c r="H11" s="254" t="s">
        <v>805</v>
      </c>
      <c r="I11" s="221" t="s">
        <v>26</v>
      </c>
      <c r="J11" s="51"/>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row>
    <row r="12" spans="1:52" s="11" customFormat="1" ht="238.5" thickBot="1" x14ac:dyDescent="0.4">
      <c r="A12" s="19"/>
      <c r="B12" s="50"/>
      <c r="C12" s="225"/>
      <c r="D12" s="720" t="s">
        <v>719</v>
      </c>
      <c r="E12" s="721"/>
      <c r="F12" s="687" t="s">
        <v>803</v>
      </c>
      <c r="G12" s="688"/>
      <c r="H12" s="220" t="s">
        <v>801</v>
      </c>
      <c r="I12" s="221" t="s">
        <v>694</v>
      </c>
      <c r="J12" s="51"/>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row>
    <row r="13" spans="1:52" s="11" customFormat="1" ht="192.75" customHeight="1" thickBot="1" x14ac:dyDescent="0.4">
      <c r="A13" s="19"/>
      <c r="B13" s="50"/>
      <c r="C13" s="225"/>
      <c r="D13" s="720" t="s">
        <v>718</v>
      </c>
      <c r="E13" s="721"/>
      <c r="F13" s="687" t="s">
        <v>791</v>
      </c>
      <c r="G13" s="688"/>
      <c r="H13" s="220" t="s">
        <v>792</v>
      </c>
      <c r="I13" s="221" t="s">
        <v>20</v>
      </c>
      <c r="J13" s="51"/>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row>
    <row r="14" spans="1:52" s="11" customFormat="1" ht="67.5" customHeight="1" thickBot="1" x14ac:dyDescent="0.4">
      <c r="A14" s="19"/>
      <c r="B14" s="50"/>
      <c r="C14" s="230"/>
      <c r="D14" s="720" t="s">
        <v>709</v>
      </c>
      <c r="E14" s="721"/>
      <c r="F14" s="687" t="s">
        <v>789</v>
      </c>
      <c r="G14" s="688"/>
      <c r="H14" s="220" t="s">
        <v>790</v>
      </c>
      <c r="I14" s="221" t="s">
        <v>694</v>
      </c>
      <c r="J14" s="51"/>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row>
    <row r="15" spans="1:52" s="11" customFormat="1" ht="154.5" thickBot="1" x14ac:dyDescent="0.4">
      <c r="A15" s="19"/>
      <c r="B15" s="50"/>
      <c r="C15" s="225"/>
      <c r="D15" s="720" t="s">
        <v>717</v>
      </c>
      <c r="E15" s="721"/>
      <c r="F15" s="687" t="s">
        <v>793</v>
      </c>
      <c r="G15" s="688"/>
      <c r="H15" s="220" t="s">
        <v>794</v>
      </c>
      <c r="I15" s="221" t="s">
        <v>20</v>
      </c>
      <c r="J15" s="51"/>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row>
    <row r="16" spans="1:52" s="11" customFormat="1" ht="56.5" thickBot="1" x14ac:dyDescent="0.4">
      <c r="A16" s="19"/>
      <c r="B16" s="50"/>
      <c r="C16" s="210"/>
      <c r="D16" s="689" t="s">
        <v>725</v>
      </c>
      <c r="E16" s="690"/>
      <c r="F16" s="682" t="s">
        <v>795</v>
      </c>
      <c r="G16" s="683"/>
      <c r="H16" s="232" t="s">
        <v>796</v>
      </c>
      <c r="I16" s="233" t="s">
        <v>694</v>
      </c>
      <c r="J16" s="51"/>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row>
    <row r="17" spans="1:52" s="11" customFormat="1" ht="42.5" thickBot="1" x14ac:dyDescent="0.4">
      <c r="A17" s="19"/>
      <c r="B17" s="50"/>
      <c r="C17" s="230"/>
      <c r="D17" s="724" t="s">
        <v>726</v>
      </c>
      <c r="E17" s="725"/>
      <c r="F17" s="686" t="s">
        <v>797</v>
      </c>
      <c r="G17" s="686"/>
      <c r="H17" s="254" t="s">
        <v>799</v>
      </c>
      <c r="I17" s="221" t="s">
        <v>694</v>
      </c>
      <c r="J17" s="51"/>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row>
    <row r="18" spans="1:52" s="11" customFormat="1" ht="15" thickBot="1" x14ac:dyDescent="0.4">
      <c r="A18" s="19"/>
      <c r="B18" s="50"/>
      <c r="C18" s="230"/>
      <c r="D18" s="720" t="s">
        <v>710</v>
      </c>
      <c r="E18" s="721"/>
      <c r="F18" s="686" t="s">
        <v>798</v>
      </c>
      <c r="G18" s="686"/>
      <c r="H18" s="254" t="s">
        <v>798</v>
      </c>
      <c r="I18" s="221"/>
      <c r="J18" s="51"/>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row>
    <row r="19" spans="1:52" s="11" customFormat="1" ht="15" thickBot="1" x14ac:dyDescent="0.4">
      <c r="A19" s="19"/>
      <c r="B19" s="50"/>
      <c r="C19" s="100"/>
      <c r="D19" s="52"/>
      <c r="E19" s="52"/>
      <c r="F19" s="52"/>
      <c r="G19" s="52"/>
      <c r="H19" s="219" t="s">
        <v>250</v>
      </c>
      <c r="I19" s="234" t="s">
        <v>20</v>
      </c>
      <c r="J19" s="51"/>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row>
    <row r="20" spans="1:52" s="11" customFormat="1" x14ac:dyDescent="0.35">
      <c r="A20" s="19"/>
      <c r="B20" s="50"/>
      <c r="C20" s="145"/>
      <c r="D20" s="52"/>
      <c r="E20" s="52"/>
      <c r="F20" s="52"/>
      <c r="G20" s="52"/>
      <c r="H20" s="109"/>
      <c r="I20" s="47"/>
      <c r="J20" s="51"/>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row>
    <row r="21" spans="1:52" s="11" customFormat="1" ht="15" thickBot="1" x14ac:dyDescent="0.4">
      <c r="A21" s="19"/>
      <c r="B21" s="50"/>
      <c r="C21" s="125"/>
      <c r="D21" s="722" t="s">
        <v>275</v>
      </c>
      <c r="E21" s="722"/>
      <c r="F21" s="722"/>
      <c r="G21" s="722"/>
      <c r="H21" s="722"/>
      <c r="I21" s="722"/>
      <c r="J21" s="51"/>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row>
    <row r="22" spans="1:52" s="11" customFormat="1" ht="15" thickBot="1" x14ac:dyDescent="0.4">
      <c r="A22" s="19"/>
      <c r="B22" s="50"/>
      <c r="C22" s="125"/>
      <c r="D22" s="87" t="s">
        <v>60</v>
      </c>
      <c r="E22" s="718" t="s">
        <v>784</v>
      </c>
      <c r="F22" s="704"/>
      <c r="G22" s="704"/>
      <c r="H22" s="705"/>
      <c r="I22" s="52"/>
      <c r="J22" s="51"/>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row>
    <row r="23" spans="1:52" s="11" customFormat="1" ht="15" thickBot="1" x14ac:dyDescent="0.4">
      <c r="A23" s="19"/>
      <c r="B23" s="50"/>
      <c r="C23" s="125"/>
      <c r="D23" s="87" t="s">
        <v>62</v>
      </c>
      <c r="E23" s="708" t="s">
        <v>785</v>
      </c>
      <c r="F23" s="704"/>
      <c r="G23" s="704"/>
      <c r="H23" s="705"/>
      <c r="I23" s="52"/>
      <c r="J23" s="51"/>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row>
    <row r="24" spans="1:52" s="11" customFormat="1" x14ac:dyDescent="0.35">
      <c r="A24" s="19"/>
      <c r="B24" s="50"/>
      <c r="C24" s="125"/>
      <c r="D24" s="52"/>
      <c r="E24" s="52"/>
      <c r="F24" s="52"/>
      <c r="G24" s="52"/>
      <c r="H24" s="52"/>
      <c r="I24" s="52"/>
      <c r="J24" s="51"/>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row>
    <row r="25" spans="1:52" s="11" customFormat="1" ht="15" thickBot="1" x14ac:dyDescent="0.4">
      <c r="A25" s="19"/>
      <c r="B25" s="50"/>
      <c r="C25" s="554" t="s">
        <v>222</v>
      </c>
      <c r="D25" s="554"/>
      <c r="E25" s="554"/>
      <c r="F25" s="554"/>
      <c r="G25" s="554"/>
      <c r="H25" s="554"/>
      <c r="I25" s="105"/>
      <c r="J25" s="51"/>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row>
    <row r="26" spans="1:52" s="11" customFormat="1" x14ac:dyDescent="0.35">
      <c r="A26" s="19"/>
      <c r="B26" s="50"/>
      <c r="C26" s="108"/>
      <c r="D26" s="693" t="s">
        <v>806</v>
      </c>
      <c r="E26" s="694"/>
      <c r="F26" s="694"/>
      <c r="G26" s="694"/>
      <c r="H26" s="694"/>
      <c r="I26" s="695"/>
      <c r="J26" s="51"/>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row>
    <row r="27" spans="1:52" s="11" customFormat="1" x14ac:dyDescent="0.35">
      <c r="A27" s="19"/>
      <c r="B27" s="50"/>
      <c r="C27" s="108"/>
      <c r="D27" s="696"/>
      <c r="E27" s="697"/>
      <c r="F27" s="697"/>
      <c r="G27" s="697"/>
      <c r="H27" s="697"/>
      <c r="I27" s="698"/>
      <c r="J27" s="51"/>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row>
    <row r="28" spans="1:52" s="11" customFormat="1" x14ac:dyDescent="0.35">
      <c r="A28" s="19"/>
      <c r="B28" s="50"/>
      <c r="C28" s="108"/>
      <c r="D28" s="696"/>
      <c r="E28" s="697"/>
      <c r="F28" s="697"/>
      <c r="G28" s="697"/>
      <c r="H28" s="697"/>
      <c r="I28" s="698"/>
      <c r="J28" s="51"/>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row>
    <row r="29" spans="1:52" s="11" customFormat="1" ht="187.5" customHeight="1" thickBot="1" x14ac:dyDescent="0.4">
      <c r="A29" s="19"/>
      <c r="B29" s="50"/>
      <c r="C29" s="108"/>
      <c r="D29" s="699"/>
      <c r="E29" s="700"/>
      <c r="F29" s="700"/>
      <c r="G29" s="700"/>
      <c r="H29" s="700"/>
      <c r="I29" s="701"/>
      <c r="J29" s="51"/>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row>
    <row r="30" spans="1:52" s="11" customFormat="1" x14ac:dyDescent="0.35">
      <c r="A30" s="19"/>
      <c r="B30" s="50"/>
      <c r="C30" s="101"/>
      <c r="D30" s="101"/>
      <c r="E30" s="101"/>
      <c r="F30" s="108"/>
      <c r="G30" s="101"/>
      <c r="H30" s="105"/>
      <c r="I30" s="105"/>
      <c r="J30" s="51"/>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row>
    <row r="31" spans="1:52" ht="15" thickBot="1" x14ac:dyDescent="0.4">
      <c r="A31" s="20"/>
      <c r="B31" s="50"/>
      <c r="C31" s="53"/>
      <c r="D31" s="702" t="s">
        <v>249</v>
      </c>
      <c r="E31" s="702"/>
      <c r="F31" s="702" t="s">
        <v>253</v>
      </c>
      <c r="G31" s="702"/>
      <c r="H31" s="103" t="s">
        <v>254</v>
      </c>
      <c r="I31" s="103" t="s">
        <v>230</v>
      </c>
      <c r="J31" s="51"/>
      <c r="K31" s="6"/>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row>
    <row r="32" spans="1:52" ht="81.75" customHeight="1" thickBot="1" x14ac:dyDescent="0.4">
      <c r="A32" s="20"/>
      <c r="B32" s="50"/>
      <c r="C32" s="102" t="s">
        <v>247</v>
      </c>
      <c r="D32" s="687" t="s">
        <v>722</v>
      </c>
      <c r="E32" s="688"/>
      <c r="F32" s="687" t="s">
        <v>723</v>
      </c>
      <c r="G32" s="688"/>
      <c r="H32" s="220" t="s">
        <v>786</v>
      </c>
      <c r="I32" s="221" t="s">
        <v>693</v>
      </c>
      <c r="J32" s="51"/>
      <c r="K32" s="6"/>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row>
    <row r="33" spans="1:52" ht="119.25" customHeight="1" thickBot="1" x14ac:dyDescent="0.4">
      <c r="A33" s="20"/>
      <c r="B33" s="50"/>
      <c r="C33" s="102"/>
      <c r="D33" s="687" t="s">
        <v>721</v>
      </c>
      <c r="E33" s="688"/>
      <c r="F33" s="687" t="s">
        <v>724</v>
      </c>
      <c r="G33" s="688"/>
      <c r="H33" s="220" t="s">
        <v>695</v>
      </c>
      <c r="I33" s="221" t="s">
        <v>20</v>
      </c>
      <c r="J33" s="51"/>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row>
    <row r="34" spans="1:52" ht="249.75" customHeight="1" thickBot="1" x14ac:dyDescent="0.4">
      <c r="A34" s="20"/>
      <c r="B34" s="50"/>
      <c r="C34" s="102"/>
      <c r="D34" s="687" t="s">
        <v>802</v>
      </c>
      <c r="E34" s="688"/>
      <c r="F34" s="691" t="s">
        <v>1000</v>
      </c>
      <c r="G34" s="692"/>
      <c r="H34" s="220" t="s">
        <v>1009</v>
      </c>
      <c r="I34" s="221" t="s">
        <v>20</v>
      </c>
      <c r="J34" s="51"/>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row>
    <row r="35" spans="1:52" ht="87.75" customHeight="1" thickBot="1" x14ac:dyDescent="0.4">
      <c r="A35" s="20"/>
      <c r="B35" s="50"/>
      <c r="C35" s="102"/>
      <c r="D35" s="687" t="s">
        <v>720</v>
      </c>
      <c r="E35" s="688"/>
      <c r="F35" s="723" t="s">
        <v>1001</v>
      </c>
      <c r="G35" s="723"/>
      <c r="H35" s="254" t="s">
        <v>1010</v>
      </c>
      <c r="I35" s="221" t="s">
        <v>13</v>
      </c>
      <c r="J35" s="51"/>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row>
    <row r="36" spans="1:52" ht="249.75" customHeight="1" thickBot="1" x14ac:dyDescent="0.4">
      <c r="A36" s="20"/>
      <c r="B36" s="50"/>
      <c r="C36" s="102"/>
      <c r="D36" s="687" t="s">
        <v>719</v>
      </c>
      <c r="E36" s="688"/>
      <c r="F36" s="687" t="s">
        <v>1002</v>
      </c>
      <c r="G36" s="688"/>
      <c r="H36" s="220" t="s">
        <v>1011</v>
      </c>
      <c r="I36" s="221" t="s">
        <v>694</v>
      </c>
      <c r="J36" s="51"/>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row>
    <row r="37" spans="1:52" ht="194.25" customHeight="1" thickBot="1" x14ac:dyDescent="0.4">
      <c r="A37" s="20"/>
      <c r="B37" s="50"/>
      <c r="C37" s="102"/>
      <c r="D37" s="687" t="s">
        <v>718</v>
      </c>
      <c r="E37" s="688"/>
      <c r="F37" s="687" t="s">
        <v>1003</v>
      </c>
      <c r="G37" s="688"/>
      <c r="H37" s="220" t="s">
        <v>792</v>
      </c>
      <c r="I37" s="221" t="s">
        <v>26</v>
      </c>
      <c r="J37" s="51"/>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row>
    <row r="38" spans="1:52" ht="86.25" customHeight="1" thickBot="1" x14ac:dyDescent="0.4">
      <c r="A38" s="20"/>
      <c r="B38" s="50"/>
      <c r="C38" s="210"/>
      <c r="D38" s="687" t="s">
        <v>709</v>
      </c>
      <c r="E38" s="688"/>
      <c r="F38" s="687" t="s">
        <v>1004</v>
      </c>
      <c r="G38" s="688"/>
      <c r="H38" s="220" t="s">
        <v>790</v>
      </c>
      <c r="I38" s="221" t="s">
        <v>26</v>
      </c>
      <c r="J38" s="51"/>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row>
    <row r="39" spans="1:52" ht="207" customHeight="1" thickBot="1" x14ac:dyDescent="0.4">
      <c r="A39" s="20"/>
      <c r="B39" s="50"/>
      <c r="C39" s="210"/>
      <c r="D39" s="687" t="s">
        <v>717</v>
      </c>
      <c r="E39" s="688"/>
      <c r="F39" s="687" t="s">
        <v>1005</v>
      </c>
      <c r="G39" s="688"/>
      <c r="H39" s="220" t="s">
        <v>794</v>
      </c>
      <c r="I39" s="221" t="s">
        <v>694</v>
      </c>
      <c r="J39" s="51"/>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row>
    <row r="40" spans="1:52" ht="56.5" thickBot="1" x14ac:dyDescent="0.4">
      <c r="A40" s="20"/>
      <c r="B40" s="50"/>
      <c r="C40" s="47"/>
      <c r="D40" s="682" t="s">
        <v>725</v>
      </c>
      <c r="E40" s="683"/>
      <c r="F40" s="682" t="s">
        <v>1006</v>
      </c>
      <c r="G40" s="683"/>
      <c r="H40" s="232" t="s">
        <v>796</v>
      </c>
      <c r="I40" s="233" t="s">
        <v>20</v>
      </c>
      <c r="J40" s="51"/>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row>
    <row r="41" spans="1:52" ht="111.75" customHeight="1" thickBot="1" x14ac:dyDescent="0.4">
      <c r="A41" s="20"/>
      <c r="B41" s="50"/>
      <c r="C41" s="47"/>
      <c r="D41" s="684" t="s">
        <v>726</v>
      </c>
      <c r="E41" s="685"/>
      <c r="F41" s="686" t="s">
        <v>1007</v>
      </c>
      <c r="G41" s="686"/>
      <c r="H41" s="254" t="s">
        <v>799</v>
      </c>
      <c r="I41" s="221" t="s">
        <v>13</v>
      </c>
      <c r="J41" s="51"/>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row>
    <row r="42" spans="1:52" ht="15" thickBot="1" x14ac:dyDescent="0.4">
      <c r="A42" s="20"/>
      <c r="B42" s="50"/>
      <c r="C42" s="47"/>
      <c r="D42" s="687" t="s">
        <v>710</v>
      </c>
      <c r="E42" s="688"/>
      <c r="F42" s="686" t="s">
        <v>1008</v>
      </c>
      <c r="G42" s="686"/>
      <c r="H42" s="464" t="s">
        <v>798</v>
      </c>
      <c r="I42" s="233" t="s">
        <v>13</v>
      </c>
      <c r="J42" s="51"/>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row>
    <row r="43" spans="1:52" x14ac:dyDescent="0.35">
      <c r="A43" s="20"/>
      <c r="B43" s="50"/>
      <c r="C43" s="47"/>
      <c r="D43" s="47"/>
      <c r="E43" s="47"/>
      <c r="F43" s="47"/>
      <c r="G43" s="47"/>
      <c r="H43" s="254" t="s">
        <v>250</v>
      </c>
      <c r="I43" s="465" t="s">
        <v>20</v>
      </c>
      <c r="J43" s="47"/>
      <c r="L43" s="681" t="s">
        <v>1017</v>
      </c>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row>
    <row r="44" spans="1:52" ht="15" thickBot="1" x14ac:dyDescent="0.4">
      <c r="A44" s="20"/>
      <c r="B44" s="50"/>
      <c r="C44" s="47"/>
      <c r="D44" s="47"/>
      <c r="E44" s="47"/>
      <c r="F44" s="47"/>
      <c r="G44" s="47"/>
      <c r="H44" s="47"/>
      <c r="I44" s="47"/>
      <c r="J44" s="47"/>
      <c r="L44" s="681"/>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row>
    <row r="45" spans="1:52" ht="15" thickBot="1" x14ac:dyDescent="0.4">
      <c r="A45" s="20"/>
      <c r="B45" s="50"/>
      <c r="C45" s="47"/>
      <c r="D45" s="87" t="s">
        <v>62</v>
      </c>
      <c r="E45" s="703" t="s">
        <v>1012</v>
      </c>
      <c r="F45" s="704"/>
      <c r="G45" s="704"/>
      <c r="H45" s="705"/>
      <c r="I45" s="47"/>
      <c r="J45" s="51"/>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row>
    <row r="46" spans="1:52" ht="15" thickBot="1" x14ac:dyDescent="0.4">
      <c r="A46" s="20"/>
      <c r="B46" s="50"/>
      <c r="C46" s="47"/>
      <c r="D46" s="87"/>
      <c r="E46" s="708" t="s">
        <v>1013</v>
      </c>
      <c r="F46" s="704"/>
      <c r="G46" s="704"/>
      <c r="H46" s="705"/>
      <c r="I46" s="47"/>
      <c r="J46" s="51"/>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row>
    <row r="47" spans="1:52" x14ac:dyDescent="0.35">
      <c r="A47" s="20"/>
      <c r="B47" s="50"/>
      <c r="C47" s="47"/>
      <c r="D47" s="47"/>
      <c r="E47" s="47"/>
      <c r="F47" s="47"/>
      <c r="G47" s="47"/>
      <c r="H47" s="109"/>
      <c r="I47" s="47"/>
      <c r="J47" s="51"/>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row>
    <row r="48" spans="1:52" ht="15" thickBot="1" x14ac:dyDescent="0.4">
      <c r="A48" s="20"/>
      <c r="B48" s="50"/>
      <c r="C48" s="53"/>
      <c r="D48" s="702" t="s">
        <v>249</v>
      </c>
      <c r="E48" s="702"/>
      <c r="F48" s="702" t="s">
        <v>253</v>
      </c>
      <c r="G48" s="702"/>
      <c r="H48" s="103" t="s">
        <v>254</v>
      </c>
      <c r="I48" s="103" t="s">
        <v>230</v>
      </c>
      <c r="J48" s="51"/>
      <c r="K48" s="6"/>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row>
    <row r="49" spans="1:52" ht="15" thickBot="1" x14ac:dyDescent="0.4">
      <c r="A49" s="20"/>
      <c r="B49" s="50"/>
      <c r="C49" s="102" t="s">
        <v>278</v>
      </c>
      <c r="D49" s="706"/>
      <c r="E49" s="707"/>
      <c r="F49" s="706" t="s">
        <v>704</v>
      </c>
      <c r="G49" s="707"/>
      <c r="H49" s="107"/>
      <c r="I49" s="107"/>
      <c r="J49" s="51"/>
      <c r="K49" s="6"/>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row>
    <row r="50" spans="1:52" ht="15" thickBot="1" x14ac:dyDescent="0.4">
      <c r="A50" s="20"/>
      <c r="B50" s="50"/>
      <c r="C50" s="102"/>
      <c r="D50" s="706"/>
      <c r="E50" s="707"/>
      <c r="F50" s="706" t="s">
        <v>704</v>
      </c>
      <c r="G50" s="707"/>
      <c r="H50" s="107"/>
      <c r="I50" s="107"/>
      <c r="J50" s="51"/>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row>
    <row r="51" spans="1:52" ht="15" thickBot="1" x14ac:dyDescent="0.4">
      <c r="A51" s="20"/>
      <c r="B51" s="50"/>
      <c r="C51" s="102"/>
      <c r="D51" s="706"/>
      <c r="E51" s="707"/>
      <c r="F51" s="706" t="s">
        <v>704</v>
      </c>
      <c r="G51" s="707"/>
      <c r="H51" s="217"/>
      <c r="I51" s="107"/>
      <c r="J51" s="51"/>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row>
    <row r="52" spans="1:52" ht="15" thickBot="1" x14ac:dyDescent="0.4">
      <c r="A52" s="20"/>
      <c r="B52" s="50"/>
      <c r="C52" s="47"/>
      <c r="D52" s="47"/>
      <c r="E52" s="47"/>
      <c r="F52" s="47"/>
      <c r="G52" s="47"/>
      <c r="H52" s="218" t="s">
        <v>250</v>
      </c>
      <c r="I52" s="216"/>
      <c r="J52" s="51"/>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row>
    <row r="53" spans="1:52" ht="15" thickBot="1" x14ac:dyDescent="0.4">
      <c r="A53" s="20"/>
      <c r="B53" s="50"/>
      <c r="C53" s="47"/>
      <c r="D53" s="143" t="s">
        <v>275</v>
      </c>
      <c r="E53" s="146"/>
      <c r="F53" s="47"/>
      <c r="G53" s="47"/>
      <c r="H53" s="109"/>
      <c r="I53" s="47"/>
      <c r="J53" s="51"/>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row>
    <row r="54" spans="1:52" ht="15" thickBot="1" x14ac:dyDescent="0.4">
      <c r="A54" s="20"/>
      <c r="B54" s="50"/>
      <c r="C54" s="47"/>
      <c r="D54" s="87" t="s">
        <v>60</v>
      </c>
      <c r="E54" s="718"/>
      <c r="F54" s="704"/>
      <c r="G54" s="704"/>
      <c r="H54" s="705"/>
      <c r="I54" s="47"/>
      <c r="J54" s="51"/>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row>
    <row r="55" spans="1:52" ht="15" thickBot="1" x14ac:dyDescent="0.4">
      <c r="A55" s="20"/>
      <c r="B55" s="50"/>
      <c r="C55" s="47"/>
      <c r="D55" s="87" t="s">
        <v>62</v>
      </c>
      <c r="E55" s="718"/>
      <c r="F55" s="704"/>
      <c r="G55" s="704"/>
      <c r="H55" s="705"/>
      <c r="I55" s="47"/>
      <c r="J55" s="51"/>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row>
    <row r="56" spans="1:52" x14ac:dyDescent="0.35">
      <c r="A56" s="20"/>
      <c r="B56" s="50"/>
      <c r="C56" s="47"/>
      <c r="D56" s="87"/>
      <c r="E56" s="47"/>
      <c r="F56" s="47"/>
      <c r="G56" s="47"/>
      <c r="H56" s="47"/>
      <c r="I56" s="47"/>
      <c r="J56" s="51"/>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row>
    <row r="57" spans="1:52" s="11" customFormat="1" x14ac:dyDescent="0.35">
      <c r="A57" s="19"/>
      <c r="B57" s="50"/>
      <c r="C57" s="54"/>
      <c r="D57" s="54"/>
      <c r="E57" s="54"/>
      <c r="F57" s="54"/>
      <c r="G57" s="54"/>
      <c r="H57" s="105"/>
      <c r="I57" s="105"/>
      <c r="J57" s="51"/>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row>
    <row r="58" spans="1:52" s="11" customFormat="1" ht="15" thickBot="1" x14ac:dyDescent="0.4">
      <c r="A58" s="19"/>
      <c r="B58" s="50"/>
      <c r="C58" s="47"/>
      <c r="D58" s="48"/>
      <c r="E58" s="48"/>
      <c r="F58" s="48"/>
      <c r="G58" s="86" t="s">
        <v>223</v>
      </c>
      <c r="H58" s="105"/>
      <c r="I58" s="105"/>
      <c r="J58" s="51"/>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row>
    <row r="59" spans="1:52" s="11" customFormat="1" x14ac:dyDescent="0.35">
      <c r="A59" s="19"/>
      <c r="B59" s="50"/>
      <c r="C59" s="47"/>
      <c r="D59" s="48"/>
      <c r="E59" s="48"/>
      <c r="F59" s="32" t="s">
        <v>224</v>
      </c>
      <c r="G59" s="712" t="s">
        <v>286</v>
      </c>
      <c r="H59" s="713"/>
      <c r="I59" s="714"/>
      <c r="J59" s="51"/>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row>
    <row r="60" spans="1:52" s="11" customFormat="1" x14ac:dyDescent="0.35">
      <c r="A60" s="19"/>
      <c r="B60" s="50"/>
      <c r="C60" s="47"/>
      <c r="D60" s="48"/>
      <c r="E60" s="48"/>
      <c r="F60" s="33" t="s">
        <v>225</v>
      </c>
      <c r="G60" s="715" t="s">
        <v>287</v>
      </c>
      <c r="H60" s="716"/>
      <c r="I60" s="717"/>
      <c r="J60" s="51"/>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row>
    <row r="61" spans="1:52" s="11" customFormat="1" ht="28" x14ac:dyDescent="0.35">
      <c r="A61" s="19"/>
      <c r="B61" s="50"/>
      <c r="C61" s="47"/>
      <c r="D61" s="48"/>
      <c r="E61" s="48"/>
      <c r="F61" s="33" t="s">
        <v>226</v>
      </c>
      <c r="G61" s="715" t="s">
        <v>288</v>
      </c>
      <c r="H61" s="716"/>
      <c r="I61" s="717"/>
      <c r="J61" s="51"/>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row>
    <row r="62" spans="1:52" ht="28" x14ac:dyDescent="0.35">
      <c r="A62" s="20"/>
      <c r="B62" s="50"/>
      <c r="C62" s="47"/>
      <c r="D62" s="48"/>
      <c r="E62" s="48"/>
      <c r="F62" s="33" t="s">
        <v>227</v>
      </c>
      <c r="G62" s="715" t="s">
        <v>289</v>
      </c>
      <c r="H62" s="716"/>
      <c r="I62" s="717"/>
      <c r="J62" s="51"/>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row>
    <row r="63" spans="1:52" x14ac:dyDescent="0.35">
      <c r="A63" s="20"/>
      <c r="B63" s="45"/>
      <c r="C63" s="47"/>
      <c r="D63" s="48"/>
      <c r="E63" s="48"/>
      <c r="F63" s="33" t="s">
        <v>228</v>
      </c>
      <c r="G63" s="715" t="s">
        <v>290</v>
      </c>
      <c r="H63" s="716"/>
      <c r="I63" s="717"/>
      <c r="J63" s="46"/>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row>
    <row r="64" spans="1:52" ht="15" thickBot="1" x14ac:dyDescent="0.4">
      <c r="A64" s="20"/>
      <c r="B64" s="45"/>
      <c r="C64" s="47"/>
      <c r="D64" s="48"/>
      <c r="E64" s="48"/>
      <c r="F64" s="34" t="s">
        <v>229</v>
      </c>
      <c r="G64" s="709" t="s">
        <v>291</v>
      </c>
      <c r="H64" s="710"/>
      <c r="I64" s="711"/>
      <c r="J64" s="46"/>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row>
    <row r="65" spans="1:52" ht="15" thickBot="1" x14ac:dyDescent="0.4">
      <c r="A65" s="20"/>
      <c r="B65" s="55"/>
      <c r="C65" s="56"/>
      <c r="D65" s="57"/>
      <c r="E65" s="57"/>
      <c r="F65" s="57"/>
      <c r="G65" s="57"/>
      <c r="H65" s="106"/>
      <c r="I65" s="106"/>
      <c r="J65" s="5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row>
    <row r="66" spans="1:52" x14ac:dyDescent="0.35">
      <c r="A66" s="20"/>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row>
    <row r="67" spans="1:52" x14ac:dyDescent="0.35">
      <c r="A67" s="20"/>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row>
    <row r="68" spans="1:52" x14ac:dyDescent="0.35">
      <c r="A68" s="20"/>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row>
    <row r="69" spans="1:52" x14ac:dyDescent="0.35">
      <c r="A69" s="20"/>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row>
    <row r="70" spans="1:52" x14ac:dyDescent="0.35">
      <c r="A70" s="20"/>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row>
    <row r="71" spans="1:52" x14ac:dyDescent="0.35">
      <c r="A71" s="20"/>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row>
    <row r="72" spans="1:52" x14ac:dyDescent="0.35">
      <c r="A72" s="20"/>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row>
    <row r="73" spans="1:52" x14ac:dyDescent="0.35">
      <c r="A73" s="20"/>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row>
    <row r="74" spans="1:52" x14ac:dyDescent="0.35">
      <c r="A74" s="20"/>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row>
    <row r="75" spans="1:52" x14ac:dyDescent="0.35">
      <c r="A75" s="98"/>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row>
    <row r="76" spans="1:52" x14ac:dyDescent="0.35">
      <c r="A76" s="98"/>
      <c r="B76" s="98"/>
      <c r="C76" s="98"/>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row>
    <row r="77" spans="1:52" x14ac:dyDescent="0.35">
      <c r="A77" s="98"/>
      <c r="B77" s="98"/>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row>
    <row r="78" spans="1:52" x14ac:dyDescent="0.35">
      <c r="A78" s="98"/>
      <c r="B78" s="98"/>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row>
    <row r="79" spans="1:52" x14ac:dyDescent="0.35">
      <c r="A79" s="98"/>
      <c r="B79" s="98"/>
      <c r="C79" s="98"/>
      <c r="D79" s="98"/>
      <c r="E79" s="98"/>
      <c r="F79" s="98"/>
      <c r="G79" s="98"/>
      <c r="H79" s="98"/>
      <c r="I79" s="98"/>
      <c r="J79" s="98"/>
      <c r="K79" s="98"/>
    </row>
    <row r="80" spans="1:52" x14ac:dyDescent="0.35">
      <c r="A80" s="98"/>
      <c r="B80" s="98"/>
      <c r="C80" s="98"/>
      <c r="D80" s="98"/>
      <c r="E80" s="98"/>
      <c r="F80" s="98"/>
      <c r="G80" s="98"/>
      <c r="H80" s="98"/>
      <c r="I80" s="98"/>
      <c r="J80" s="98"/>
      <c r="K80" s="98"/>
    </row>
    <row r="81" spans="1:11" x14ac:dyDescent="0.35">
      <c r="A81" s="98"/>
      <c r="B81" s="98"/>
      <c r="C81" s="98"/>
      <c r="D81" s="98"/>
      <c r="E81" s="98"/>
      <c r="F81" s="98"/>
      <c r="G81" s="98"/>
      <c r="H81" s="98"/>
      <c r="I81" s="98"/>
      <c r="J81" s="98"/>
      <c r="K81" s="98"/>
    </row>
    <row r="82" spans="1:11" x14ac:dyDescent="0.35">
      <c r="A82" s="98"/>
      <c r="B82" s="98"/>
      <c r="C82" s="98"/>
      <c r="D82" s="98"/>
      <c r="E82" s="98"/>
      <c r="F82" s="98"/>
      <c r="G82" s="98"/>
      <c r="H82" s="98"/>
      <c r="I82" s="98"/>
      <c r="J82" s="98"/>
      <c r="K82" s="98"/>
    </row>
    <row r="83" spans="1:11" x14ac:dyDescent="0.35">
      <c r="A83" s="98"/>
      <c r="B83" s="98"/>
      <c r="C83" s="98"/>
      <c r="D83" s="98"/>
      <c r="E83" s="98"/>
      <c r="F83" s="98"/>
      <c r="G83" s="98"/>
      <c r="H83" s="98"/>
      <c r="I83" s="98"/>
      <c r="J83" s="98"/>
      <c r="K83" s="98"/>
    </row>
    <row r="84" spans="1:11" x14ac:dyDescent="0.35">
      <c r="A84" s="98"/>
      <c r="B84" s="98"/>
      <c r="C84" s="98"/>
      <c r="D84" s="98"/>
      <c r="E84" s="98"/>
      <c r="F84" s="98"/>
      <c r="G84" s="98"/>
      <c r="H84" s="98"/>
      <c r="I84" s="98"/>
      <c r="J84" s="98"/>
      <c r="K84" s="98"/>
    </row>
    <row r="85" spans="1:11" x14ac:dyDescent="0.35">
      <c r="A85" s="98"/>
      <c r="B85" s="98"/>
      <c r="C85" s="98"/>
      <c r="D85" s="98"/>
      <c r="E85" s="98"/>
      <c r="F85" s="98"/>
      <c r="G85" s="98"/>
      <c r="H85" s="98"/>
      <c r="I85" s="98"/>
      <c r="J85" s="98"/>
      <c r="K85" s="98"/>
    </row>
    <row r="86" spans="1:11" x14ac:dyDescent="0.35">
      <c r="A86" s="98"/>
      <c r="B86" s="98"/>
      <c r="C86" s="98"/>
      <c r="D86" s="98"/>
      <c r="E86" s="98"/>
      <c r="F86" s="98"/>
      <c r="G86" s="98"/>
      <c r="H86" s="98"/>
      <c r="I86" s="98"/>
      <c r="J86" s="98"/>
      <c r="K86" s="98"/>
    </row>
    <row r="87" spans="1:11" x14ac:dyDescent="0.35">
      <c r="A87" s="98"/>
      <c r="B87" s="98"/>
      <c r="C87" s="98"/>
      <c r="D87" s="98"/>
      <c r="E87" s="98"/>
      <c r="F87" s="98"/>
      <c r="G87" s="98"/>
      <c r="H87" s="98"/>
      <c r="I87" s="98"/>
      <c r="J87" s="98"/>
      <c r="K87" s="98"/>
    </row>
    <row r="88" spans="1:11" x14ac:dyDescent="0.35">
      <c r="A88" s="98"/>
      <c r="B88" s="98"/>
      <c r="C88" s="98"/>
      <c r="D88" s="98"/>
      <c r="E88" s="98"/>
      <c r="F88" s="98"/>
      <c r="G88" s="98"/>
      <c r="H88" s="98"/>
      <c r="I88" s="98"/>
      <c r="J88" s="98"/>
      <c r="K88" s="98"/>
    </row>
    <row r="89" spans="1:11" x14ac:dyDescent="0.35">
      <c r="A89" s="98"/>
      <c r="B89" s="98"/>
      <c r="C89" s="98"/>
      <c r="D89" s="98"/>
      <c r="E89" s="98"/>
      <c r="F89" s="98"/>
      <c r="G89" s="98"/>
      <c r="H89" s="98"/>
      <c r="I89" s="98"/>
      <c r="J89" s="98"/>
      <c r="K89" s="98"/>
    </row>
    <row r="90" spans="1:11" x14ac:dyDescent="0.35">
      <c r="A90" s="98"/>
      <c r="B90" s="98"/>
      <c r="C90" s="98"/>
      <c r="D90" s="98"/>
      <c r="E90" s="98"/>
      <c r="F90" s="98"/>
      <c r="G90" s="98"/>
      <c r="H90" s="98"/>
      <c r="I90" s="98"/>
      <c r="J90" s="98"/>
      <c r="K90" s="98"/>
    </row>
    <row r="91" spans="1:11" x14ac:dyDescent="0.35">
      <c r="A91" s="98"/>
      <c r="B91" s="98"/>
      <c r="C91" s="98"/>
      <c r="D91" s="98"/>
      <c r="E91" s="98"/>
      <c r="F91" s="98"/>
      <c r="G91" s="98"/>
      <c r="H91" s="98"/>
      <c r="I91" s="98"/>
      <c r="J91" s="98"/>
      <c r="K91" s="98"/>
    </row>
    <row r="92" spans="1:11" x14ac:dyDescent="0.35">
      <c r="A92" s="98"/>
      <c r="B92" s="98"/>
      <c r="C92" s="98"/>
      <c r="D92" s="98"/>
      <c r="E92" s="98"/>
      <c r="F92" s="98"/>
      <c r="G92" s="98"/>
      <c r="H92" s="98"/>
      <c r="I92" s="98"/>
      <c r="J92" s="98"/>
      <c r="K92" s="98"/>
    </row>
    <row r="93" spans="1:11" x14ac:dyDescent="0.35">
      <c r="A93" s="98"/>
      <c r="B93" s="98"/>
      <c r="C93" s="98"/>
      <c r="D93" s="98"/>
      <c r="E93" s="98"/>
      <c r="F93" s="98"/>
      <c r="G93" s="98"/>
      <c r="H93" s="98"/>
      <c r="I93" s="98"/>
      <c r="J93" s="98"/>
      <c r="K93" s="98"/>
    </row>
    <row r="94" spans="1:11" x14ac:dyDescent="0.35">
      <c r="A94" s="98"/>
      <c r="B94" s="98"/>
      <c r="C94" s="98"/>
      <c r="D94" s="98"/>
      <c r="E94" s="98"/>
      <c r="F94" s="98"/>
      <c r="G94" s="98"/>
      <c r="H94" s="98"/>
      <c r="I94" s="98"/>
      <c r="J94" s="98"/>
      <c r="K94" s="98"/>
    </row>
    <row r="95" spans="1:11" x14ac:dyDescent="0.35">
      <c r="A95" s="98"/>
      <c r="B95" s="98"/>
      <c r="C95" s="98"/>
      <c r="D95" s="98"/>
      <c r="E95" s="98"/>
      <c r="F95" s="98"/>
      <c r="G95" s="98"/>
      <c r="H95" s="98"/>
      <c r="I95" s="98"/>
      <c r="J95" s="98"/>
      <c r="K95" s="98"/>
    </row>
    <row r="96" spans="1:11" x14ac:dyDescent="0.35">
      <c r="A96" s="98"/>
      <c r="B96" s="98"/>
      <c r="C96" s="98"/>
      <c r="D96" s="98"/>
      <c r="E96" s="98"/>
      <c r="F96" s="98"/>
      <c r="G96" s="98"/>
      <c r="H96" s="98"/>
      <c r="I96" s="98"/>
      <c r="J96" s="98"/>
      <c r="K96" s="98"/>
    </row>
    <row r="97" spans="1:11" x14ac:dyDescent="0.35">
      <c r="A97" s="98"/>
      <c r="B97" s="98"/>
      <c r="C97" s="98"/>
      <c r="D97" s="98"/>
      <c r="E97" s="98"/>
      <c r="F97" s="98"/>
      <c r="G97" s="98"/>
      <c r="H97" s="98"/>
      <c r="I97" s="98"/>
      <c r="J97" s="98"/>
      <c r="K97" s="98"/>
    </row>
    <row r="98" spans="1:11" x14ac:dyDescent="0.35">
      <c r="A98" s="98"/>
      <c r="B98" s="98"/>
      <c r="C98" s="98"/>
      <c r="D98" s="98"/>
      <c r="E98" s="98"/>
      <c r="F98" s="98"/>
      <c r="G98" s="98"/>
      <c r="H98" s="98"/>
      <c r="I98" s="98"/>
      <c r="J98" s="98"/>
      <c r="K98" s="98"/>
    </row>
    <row r="99" spans="1:11" x14ac:dyDescent="0.35">
      <c r="A99" s="98"/>
      <c r="B99" s="98"/>
      <c r="C99" s="98"/>
      <c r="D99" s="98"/>
      <c r="E99" s="98"/>
      <c r="F99" s="98"/>
      <c r="G99" s="98"/>
      <c r="H99" s="98"/>
      <c r="I99" s="98"/>
      <c r="J99" s="98"/>
      <c r="K99" s="98"/>
    </row>
    <row r="100" spans="1:11" x14ac:dyDescent="0.35">
      <c r="A100" s="98"/>
      <c r="B100" s="98"/>
      <c r="C100" s="98"/>
      <c r="D100" s="98"/>
      <c r="E100" s="98"/>
      <c r="F100" s="98"/>
      <c r="G100" s="98"/>
      <c r="H100" s="98"/>
      <c r="I100" s="98"/>
      <c r="J100" s="98"/>
      <c r="K100" s="98"/>
    </row>
    <row r="101" spans="1:11" x14ac:dyDescent="0.35">
      <c r="A101" s="98"/>
      <c r="B101" s="98"/>
      <c r="C101" s="98"/>
      <c r="D101" s="98"/>
      <c r="E101" s="98"/>
      <c r="F101" s="98"/>
      <c r="G101" s="98"/>
      <c r="H101" s="98"/>
      <c r="I101" s="98"/>
      <c r="J101" s="98"/>
      <c r="K101" s="98"/>
    </row>
    <row r="102" spans="1:11" x14ac:dyDescent="0.35">
      <c r="A102" s="98"/>
      <c r="B102" s="98"/>
      <c r="C102" s="98"/>
      <c r="D102" s="98"/>
      <c r="E102" s="98"/>
      <c r="F102" s="98"/>
      <c r="G102" s="98"/>
      <c r="H102" s="98"/>
      <c r="I102" s="98"/>
      <c r="J102" s="98"/>
      <c r="K102" s="98"/>
    </row>
    <row r="103" spans="1:11" x14ac:dyDescent="0.35">
      <c r="A103" s="98"/>
      <c r="B103" s="98"/>
      <c r="C103" s="98"/>
      <c r="D103" s="98"/>
      <c r="E103" s="98"/>
      <c r="F103" s="98"/>
      <c r="G103" s="98"/>
      <c r="H103" s="98"/>
      <c r="I103" s="98"/>
      <c r="J103" s="98"/>
      <c r="K103" s="98"/>
    </row>
    <row r="104" spans="1:11" x14ac:dyDescent="0.35">
      <c r="A104" s="98"/>
      <c r="B104" s="98"/>
      <c r="C104" s="98"/>
      <c r="D104" s="98"/>
      <c r="E104" s="98"/>
      <c r="F104" s="98"/>
      <c r="G104" s="98"/>
      <c r="H104" s="98"/>
      <c r="I104" s="98"/>
      <c r="J104" s="98"/>
      <c r="K104" s="98"/>
    </row>
    <row r="105" spans="1:11" x14ac:dyDescent="0.35">
      <c r="A105" s="98"/>
      <c r="B105" s="98"/>
      <c r="C105" s="98"/>
      <c r="D105" s="98"/>
      <c r="E105" s="98"/>
      <c r="F105" s="98"/>
      <c r="G105" s="98"/>
      <c r="H105" s="98"/>
      <c r="I105" s="98"/>
      <c r="J105" s="98"/>
      <c r="K105" s="98"/>
    </row>
    <row r="106" spans="1:11" x14ac:dyDescent="0.35">
      <c r="A106" s="98"/>
      <c r="B106" s="98"/>
      <c r="C106" s="98"/>
      <c r="D106" s="98"/>
      <c r="E106" s="98"/>
      <c r="F106" s="98"/>
      <c r="G106" s="98"/>
      <c r="H106" s="98"/>
      <c r="I106" s="98"/>
      <c r="J106" s="98"/>
      <c r="K106" s="98"/>
    </row>
    <row r="107" spans="1:11" x14ac:dyDescent="0.35">
      <c r="A107" s="98"/>
      <c r="B107" s="98"/>
      <c r="C107" s="98"/>
      <c r="D107" s="98"/>
      <c r="E107" s="98"/>
      <c r="F107" s="98"/>
      <c r="G107" s="98"/>
      <c r="H107" s="98"/>
      <c r="I107" s="98"/>
      <c r="J107" s="98"/>
      <c r="K107" s="98"/>
    </row>
    <row r="108" spans="1:11" x14ac:dyDescent="0.35">
      <c r="A108" s="98"/>
      <c r="B108" s="98"/>
      <c r="C108" s="98"/>
      <c r="D108" s="98"/>
      <c r="E108" s="98"/>
      <c r="F108" s="98"/>
      <c r="G108" s="98"/>
      <c r="H108" s="98"/>
      <c r="I108" s="98"/>
      <c r="J108" s="98"/>
      <c r="K108" s="98"/>
    </row>
    <row r="109" spans="1:11" x14ac:dyDescent="0.35">
      <c r="A109" s="98"/>
      <c r="B109" s="98"/>
      <c r="C109" s="98"/>
      <c r="D109" s="98"/>
      <c r="E109" s="98"/>
      <c r="F109" s="98"/>
      <c r="G109" s="98"/>
      <c r="H109" s="98"/>
      <c r="I109" s="98"/>
      <c r="J109" s="98"/>
      <c r="K109" s="98"/>
    </row>
    <row r="110" spans="1:11" x14ac:dyDescent="0.35">
      <c r="A110" s="98"/>
      <c r="B110" s="98"/>
      <c r="C110" s="98"/>
      <c r="D110" s="98"/>
      <c r="E110" s="98"/>
      <c r="F110" s="98"/>
      <c r="G110" s="98"/>
      <c r="H110" s="98"/>
      <c r="I110" s="98"/>
      <c r="J110" s="98"/>
      <c r="K110" s="98"/>
    </row>
    <row r="111" spans="1:11" x14ac:dyDescent="0.35">
      <c r="A111" s="98"/>
      <c r="B111" s="98"/>
      <c r="C111" s="98"/>
      <c r="D111" s="98"/>
      <c r="E111" s="98"/>
      <c r="F111" s="98"/>
      <c r="G111" s="98"/>
      <c r="H111" s="98"/>
      <c r="I111" s="98"/>
      <c r="J111" s="98"/>
      <c r="K111" s="98"/>
    </row>
    <row r="112" spans="1:11" x14ac:dyDescent="0.35">
      <c r="A112" s="98"/>
      <c r="B112" s="98"/>
      <c r="C112" s="98"/>
      <c r="D112" s="98"/>
      <c r="E112" s="98"/>
      <c r="F112" s="98"/>
      <c r="G112" s="98"/>
      <c r="H112" s="98"/>
      <c r="I112" s="98"/>
      <c r="J112" s="98"/>
      <c r="K112" s="98"/>
    </row>
    <row r="113" spans="1:11" x14ac:dyDescent="0.35">
      <c r="A113" s="98"/>
      <c r="B113" s="98"/>
      <c r="C113" s="98"/>
      <c r="D113" s="98"/>
      <c r="E113" s="98"/>
      <c r="F113" s="98"/>
      <c r="G113" s="98"/>
      <c r="H113" s="98"/>
      <c r="I113" s="98"/>
      <c r="J113" s="98"/>
      <c r="K113" s="98"/>
    </row>
    <row r="114" spans="1:11" x14ac:dyDescent="0.35">
      <c r="A114" s="98"/>
      <c r="B114" s="98"/>
      <c r="H114" s="98"/>
      <c r="I114" s="98"/>
      <c r="J114" s="98"/>
      <c r="K114" s="98"/>
    </row>
    <row r="115" spans="1:11" x14ac:dyDescent="0.35">
      <c r="A115" s="98"/>
      <c r="B115" s="98"/>
      <c r="H115" s="98"/>
      <c r="I115" s="98"/>
      <c r="J115" s="98"/>
      <c r="K115" s="98"/>
    </row>
    <row r="116" spans="1:11" x14ac:dyDescent="0.35">
      <c r="A116" s="98"/>
      <c r="B116" s="98"/>
      <c r="H116" s="98"/>
      <c r="I116" s="98"/>
      <c r="J116" s="98"/>
      <c r="K116" s="98"/>
    </row>
    <row r="117" spans="1:11" x14ac:dyDescent="0.35">
      <c r="A117" s="98"/>
      <c r="B117" s="98"/>
      <c r="H117" s="98"/>
      <c r="I117" s="98"/>
      <c r="J117" s="98"/>
      <c r="K117" s="98"/>
    </row>
    <row r="118" spans="1:11" x14ac:dyDescent="0.35">
      <c r="A118" s="98"/>
      <c r="B118" s="98"/>
      <c r="H118" s="98"/>
      <c r="I118" s="98"/>
      <c r="J118" s="98"/>
      <c r="K118" s="98"/>
    </row>
    <row r="119" spans="1:11" x14ac:dyDescent="0.35">
      <c r="A119" s="98"/>
      <c r="B119" s="98"/>
      <c r="H119" s="98"/>
      <c r="I119" s="98"/>
      <c r="J119" s="98"/>
      <c r="K119" s="98"/>
    </row>
    <row r="120" spans="1:11" x14ac:dyDescent="0.35">
      <c r="A120" s="98"/>
      <c r="B120" s="98"/>
      <c r="H120" s="98"/>
      <c r="I120" s="98"/>
      <c r="J120" s="98"/>
      <c r="K120" s="98"/>
    </row>
    <row r="121" spans="1:11" x14ac:dyDescent="0.35">
      <c r="A121" s="98"/>
      <c r="B121" s="98"/>
      <c r="H121" s="98"/>
      <c r="I121" s="98"/>
      <c r="J121" s="98"/>
      <c r="K121" s="98"/>
    </row>
    <row r="122" spans="1:11" x14ac:dyDescent="0.35">
      <c r="A122" s="98"/>
      <c r="B122" s="98"/>
      <c r="H122" s="98"/>
      <c r="I122" s="98"/>
      <c r="J122" s="98"/>
      <c r="K122" s="98"/>
    </row>
    <row r="123" spans="1:11" x14ac:dyDescent="0.35">
      <c r="B123" s="98"/>
      <c r="J123" s="98"/>
    </row>
  </sheetData>
  <mergeCells count="74">
    <mergeCell ref="F17:G17"/>
    <mergeCell ref="F18:G18"/>
    <mergeCell ref="D11:E11"/>
    <mergeCell ref="F11:G11"/>
    <mergeCell ref="D14:E14"/>
    <mergeCell ref="F14:G14"/>
    <mergeCell ref="D17:E17"/>
    <mergeCell ref="D13:E13"/>
    <mergeCell ref="D15:E15"/>
    <mergeCell ref="F12:G12"/>
    <mergeCell ref="F13:G13"/>
    <mergeCell ref="F15:G15"/>
    <mergeCell ref="F31:G31"/>
    <mergeCell ref="D35:E35"/>
    <mergeCell ref="F35:G35"/>
    <mergeCell ref="D36:E36"/>
    <mergeCell ref="F36:G36"/>
    <mergeCell ref="C3:I3"/>
    <mergeCell ref="C4:I4"/>
    <mergeCell ref="C25:H25"/>
    <mergeCell ref="D8:E8"/>
    <mergeCell ref="D9:E9"/>
    <mergeCell ref="D10:E10"/>
    <mergeCell ref="D7:E7"/>
    <mergeCell ref="F7:G7"/>
    <mergeCell ref="F10:G10"/>
    <mergeCell ref="F9:G9"/>
    <mergeCell ref="F8:G8"/>
    <mergeCell ref="E22:H22"/>
    <mergeCell ref="E23:H23"/>
    <mergeCell ref="D21:I21"/>
    <mergeCell ref="D12:E12"/>
    <mergeCell ref="D18:E18"/>
    <mergeCell ref="G64:I64"/>
    <mergeCell ref="F50:G50"/>
    <mergeCell ref="G59:I59"/>
    <mergeCell ref="G60:I60"/>
    <mergeCell ref="G61:I61"/>
    <mergeCell ref="G62:I62"/>
    <mergeCell ref="G63:I63"/>
    <mergeCell ref="E55:H55"/>
    <mergeCell ref="D50:E50"/>
    <mergeCell ref="F51:G51"/>
    <mergeCell ref="E54:H54"/>
    <mergeCell ref="E45:H45"/>
    <mergeCell ref="D48:E48"/>
    <mergeCell ref="D51:E51"/>
    <mergeCell ref="F48:G48"/>
    <mergeCell ref="D49:E49"/>
    <mergeCell ref="F49:G49"/>
    <mergeCell ref="E46:H46"/>
    <mergeCell ref="D38:E38"/>
    <mergeCell ref="F38:G38"/>
    <mergeCell ref="D39:E39"/>
    <mergeCell ref="F39:G39"/>
    <mergeCell ref="D16:E16"/>
    <mergeCell ref="F16:G16"/>
    <mergeCell ref="D34:E34"/>
    <mergeCell ref="F34:G34"/>
    <mergeCell ref="D26:I29"/>
    <mergeCell ref="D32:E32"/>
    <mergeCell ref="D33:E33"/>
    <mergeCell ref="D37:E37"/>
    <mergeCell ref="F32:G32"/>
    <mergeCell ref="F33:G33"/>
    <mergeCell ref="F37:G37"/>
    <mergeCell ref="D31:E31"/>
    <mergeCell ref="L43:L44"/>
    <mergeCell ref="D40:E40"/>
    <mergeCell ref="F40:G40"/>
    <mergeCell ref="D41:E41"/>
    <mergeCell ref="F41:G41"/>
    <mergeCell ref="D42:E42"/>
    <mergeCell ref="F42:G42"/>
  </mergeCells>
  <hyperlinks>
    <hyperlink ref="E23" r:id="rId1" xr:uid="{00000000-0004-0000-0700-000000000000}"/>
    <hyperlink ref="E46" r:id="rId2" xr:uid="{00000000-0004-0000-0700-000001000000}"/>
  </hyperlinks>
  <pageMargins left="0.25" right="0.25" top="0.75" bottom="0.75" header="0.3" footer="0.3"/>
  <pageSetup scale="47" fitToHeight="0" orientation="portrait" r:id="rId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I49"/>
  <sheetViews>
    <sheetView topLeftCell="D7" workbookViewId="0">
      <pane ySplit="1" topLeftCell="A26" activePane="bottomLeft" state="frozen"/>
      <selection activeCell="D7" sqref="D7"/>
      <selection pane="bottomLeft" activeCell="G29" sqref="G29"/>
    </sheetView>
  </sheetViews>
  <sheetFormatPr defaultColWidth="8.81640625" defaultRowHeight="14.5" x14ac:dyDescent="0.35"/>
  <cols>
    <col min="1" max="1" width="1.453125" customWidth="1"/>
    <col min="2" max="2" width="1.81640625" customWidth="1"/>
    <col min="3" max="3" width="31.1796875" customWidth="1"/>
    <col min="4" max="5" width="15" customWidth="1"/>
    <col min="6" max="6" width="40.54296875" customWidth="1"/>
    <col min="7" max="7" width="45.26953125" customWidth="1"/>
    <col min="8" max="8" width="27" customWidth="1"/>
    <col min="9" max="10" width="1.7265625" customWidth="1"/>
  </cols>
  <sheetData>
    <row r="1" spans="2:9" ht="15" thickBot="1" x14ac:dyDescent="0.4"/>
    <row r="2" spans="2:9" ht="15" thickBot="1" x14ac:dyDescent="0.4">
      <c r="B2" s="263"/>
      <c r="C2" s="264"/>
      <c r="D2" s="265"/>
      <c r="E2" s="265"/>
      <c r="F2" s="265"/>
      <c r="G2" s="265"/>
      <c r="H2" s="265"/>
      <c r="I2" s="266"/>
    </row>
    <row r="3" spans="2:9" ht="20.5" thickBot="1" x14ac:dyDescent="0.45">
      <c r="B3" s="93"/>
      <c r="C3" s="759"/>
      <c r="D3" s="760"/>
      <c r="E3" s="760"/>
      <c r="F3" s="760"/>
      <c r="G3" s="760"/>
      <c r="H3" s="761"/>
      <c r="I3" s="267"/>
    </row>
    <row r="4" spans="2:9" x14ac:dyDescent="0.35">
      <c r="B4" s="268"/>
      <c r="C4" s="762"/>
      <c r="D4" s="762"/>
      <c r="E4" s="762"/>
      <c r="F4" s="762"/>
      <c r="G4" s="762"/>
      <c r="H4" s="762"/>
      <c r="I4" s="269"/>
    </row>
    <row r="5" spans="2:9" x14ac:dyDescent="0.35">
      <c r="B5" s="268"/>
      <c r="C5" s="763"/>
      <c r="D5" s="763"/>
      <c r="E5" s="763"/>
      <c r="F5" s="763"/>
      <c r="G5" s="763"/>
      <c r="H5" s="763"/>
      <c r="I5" s="269"/>
    </row>
    <row r="6" spans="2:9" ht="15" thickBot="1" x14ac:dyDescent="0.4">
      <c r="B6" s="268"/>
      <c r="C6" s="764"/>
      <c r="D6" s="764"/>
      <c r="E6" s="270"/>
      <c r="F6" s="270"/>
      <c r="G6" s="270"/>
      <c r="H6" s="270"/>
      <c r="I6" s="269"/>
    </row>
    <row r="7" spans="2:9" ht="15" thickBot="1" x14ac:dyDescent="0.4">
      <c r="B7" s="268"/>
      <c r="C7" s="147" t="s">
        <v>244</v>
      </c>
      <c r="D7" s="483" t="s">
        <v>243</v>
      </c>
      <c r="E7" s="483"/>
      <c r="F7" s="483" t="s">
        <v>241</v>
      </c>
      <c r="G7" s="483" t="s">
        <v>270</v>
      </c>
      <c r="H7" s="483" t="s">
        <v>279</v>
      </c>
      <c r="I7" s="269"/>
    </row>
    <row r="8" spans="2:9" ht="71.25" customHeight="1" x14ac:dyDescent="0.35">
      <c r="B8" s="271"/>
      <c r="C8" s="483" t="s">
        <v>1018</v>
      </c>
      <c r="D8" s="748" t="s">
        <v>680</v>
      </c>
      <c r="E8" s="749"/>
      <c r="F8" s="752" t="s">
        <v>1052</v>
      </c>
      <c r="G8" s="481">
        <v>56</v>
      </c>
      <c r="H8" s="765" t="s">
        <v>1053</v>
      </c>
      <c r="I8" s="272"/>
    </row>
    <row r="9" spans="2:9" ht="27" customHeight="1" x14ac:dyDescent="0.35">
      <c r="B9" s="271"/>
      <c r="C9" s="483"/>
      <c r="D9" s="748" t="s">
        <v>1019</v>
      </c>
      <c r="E9" s="749"/>
      <c r="F9" s="753"/>
      <c r="G9" s="491">
        <v>0.4</v>
      </c>
      <c r="H9" s="766"/>
      <c r="I9" s="272"/>
    </row>
    <row r="10" spans="2:9" ht="33.75" customHeight="1" x14ac:dyDescent="0.35">
      <c r="B10" s="271"/>
      <c r="C10" s="483"/>
      <c r="D10" s="748" t="s">
        <v>1020</v>
      </c>
      <c r="E10" s="749"/>
      <c r="F10" s="754"/>
      <c r="G10" s="481">
        <v>9687</v>
      </c>
      <c r="H10" s="767"/>
      <c r="I10" s="272"/>
    </row>
    <row r="11" spans="2:9" ht="75.75" customHeight="1" x14ac:dyDescent="0.35">
      <c r="B11" s="271"/>
      <c r="C11" s="483" t="s">
        <v>1021</v>
      </c>
      <c r="D11" s="748" t="s">
        <v>1022</v>
      </c>
      <c r="E11" s="749"/>
      <c r="F11" s="273" t="s">
        <v>1054</v>
      </c>
      <c r="G11" s="481">
        <v>56</v>
      </c>
      <c r="H11" s="274">
        <v>56</v>
      </c>
      <c r="I11" s="272"/>
    </row>
    <row r="12" spans="2:9" ht="32.25" customHeight="1" x14ac:dyDescent="0.35">
      <c r="B12" s="271"/>
      <c r="C12" s="483"/>
      <c r="D12" s="748" t="s">
        <v>1023</v>
      </c>
      <c r="E12" s="749"/>
      <c r="F12" s="273" t="s">
        <v>1055</v>
      </c>
      <c r="G12" s="481">
        <v>56</v>
      </c>
      <c r="H12" s="274">
        <v>56</v>
      </c>
      <c r="I12" s="272"/>
    </row>
    <row r="13" spans="2:9" ht="12" customHeight="1" x14ac:dyDescent="0.35">
      <c r="B13" s="271"/>
      <c r="C13" s="483"/>
      <c r="D13" s="484"/>
      <c r="E13" s="485"/>
      <c r="F13" s="273"/>
      <c r="G13" s="481"/>
      <c r="H13" s="274"/>
      <c r="I13" s="272"/>
    </row>
    <row r="14" spans="2:9" x14ac:dyDescent="0.35">
      <c r="B14" s="271"/>
      <c r="C14" s="275"/>
      <c r="D14" s="755"/>
      <c r="E14" s="756"/>
      <c r="F14" s="276"/>
      <c r="G14" s="277"/>
      <c r="H14" s="277"/>
      <c r="I14" s="272"/>
    </row>
    <row r="15" spans="2:9" x14ac:dyDescent="0.35">
      <c r="B15" s="271"/>
      <c r="C15" s="275"/>
      <c r="D15" s="757"/>
      <c r="E15" s="758"/>
      <c r="F15" s="276"/>
      <c r="G15" s="277"/>
      <c r="H15" s="277"/>
      <c r="I15" s="272"/>
    </row>
    <row r="16" spans="2:9" s="488" customFormat="1" ht="120.75" customHeight="1" x14ac:dyDescent="0.35">
      <c r="B16" s="489"/>
      <c r="C16" s="483" t="s">
        <v>1024</v>
      </c>
      <c r="D16" s="723" t="s">
        <v>1063</v>
      </c>
      <c r="E16" s="723"/>
      <c r="F16" s="734" t="s">
        <v>1057</v>
      </c>
      <c r="G16" s="481">
        <v>2256</v>
      </c>
      <c r="H16" s="734" t="s">
        <v>1058</v>
      </c>
      <c r="I16" s="489"/>
    </row>
    <row r="17" spans="2:9" s="488" customFormat="1" ht="42.75" customHeight="1" x14ac:dyDescent="0.35">
      <c r="B17" s="489"/>
      <c r="C17" s="490"/>
      <c r="D17" s="723" t="s">
        <v>1062</v>
      </c>
      <c r="E17" s="723"/>
      <c r="F17" s="736"/>
      <c r="G17" s="481">
        <f>86*25</f>
        <v>2150</v>
      </c>
      <c r="H17" s="736"/>
      <c r="I17" s="489"/>
    </row>
    <row r="18" spans="2:9" s="488" customFormat="1" ht="59.25" customHeight="1" x14ac:dyDescent="0.35">
      <c r="B18" s="489"/>
      <c r="C18" s="490"/>
      <c r="D18" s="723" t="s">
        <v>1025</v>
      </c>
      <c r="E18" s="723"/>
      <c r="F18" s="736"/>
      <c r="G18" s="481">
        <v>6.5</v>
      </c>
      <c r="H18" s="736"/>
      <c r="I18" s="489"/>
    </row>
    <row r="19" spans="2:9" s="488" customFormat="1" ht="51" customHeight="1" x14ac:dyDescent="0.35">
      <c r="B19" s="489"/>
      <c r="C19" s="490"/>
      <c r="D19" s="723" t="s">
        <v>1092</v>
      </c>
      <c r="E19" s="723"/>
      <c r="F19" s="736"/>
      <c r="G19" s="481">
        <v>56</v>
      </c>
      <c r="H19" s="736"/>
      <c r="I19" s="489"/>
    </row>
    <row r="20" spans="2:9" s="488" customFormat="1" ht="51.75" customHeight="1" x14ac:dyDescent="0.35">
      <c r="B20" s="489"/>
      <c r="C20" s="490"/>
      <c r="D20" s="723" t="s">
        <v>1061</v>
      </c>
      <c r="E20" s="723"/>
      <c r="F20" s="735"/>
      <c r="G20" s="481">
        <v>1440</v>
      </c>
      <c r="H20" s="735"/>
      <c r="I20" s="489"/>
    </row>
    <row r="21" spans="2:9" s="488" customFormat="1" ht="42" customHeight="1" x14ac:dyDescent="0.35">
      <c r="B21" s="489"/>
      <c r="C21" s="490" t="s">
        <v>1026</v>
      </c>
      <c r="D21" s="737" t="s">
        <v>1060</v>
      </c>
      <c r="E21" s="738"/>
      <c r="F21" s="734" t="s">
        <v>1056</v>
      </c>
      <c r="G21" s="481">
        <v>9</v>
      </c>
      <c r="H21" s="734" t="s">
        <v>1059</v>
      </c>
      <c r="I21" s="489"/>
    </row>
    <row r="22" spans="2:9" s="488" customFormat="1" ht="42" customHeight="1" x14ac:dyDescent="0.35">
      <c r="B22" s="489"/>
      <c r="C22" s="490"/>
      <c r="D22" s="723" t="s">
        <v>1027</v>
      </c>
      <c r="E22" s="723"/>
      <c r="F22" s="736"/>
      <c r="G22" s="481">
        <v>108</v>
      </c>
      <c r="H22" s="736"/>
      <c r="I22" s="489"/>
    </row>
    <row r="23" spans="2:9" s="488" customFormat="1" ht="42" customHeight="1" thickBot="1" x14ac:dyDescent="0.4">
      <c r="B23" s="489"/>
      <c r="C23" s="490"/>
      <c r="D23" s="737" t="s">
        <v>1064</v>
      </c>
      <c r="E23" s="738"/>
      <c r="F23" s="735"/>
      <c r="G23" s="491">
        <v>0.02</v>
      </c>
      <c r="H23" s="735"/>
      <c r="I23" s="489"/>
    </row>
    <row r="24" spans="2:9" ht="61.5" customHeight="1" x14ac:dyDescent="0.35">
      <c r="B24" s="271"/>
      <c r="C24" s="490" t="s">
        <v>1028</v>
      </c>
      <c r="D24" s="744" t="s">
        <v>1029</v>
      </c>
      <c r="E24" s="745"/>
      <c r="F24" s="739" t="s">
        <v>1065</v>
      </c>
      <c r="G24" s="492">
        <v>54</v>
      </c>
      <c r="H24" s="742" t="s">
        <v>1066</v>
      </c>
      <c r="I24" s="272"/>
    </row>
    <row r="25" spans="2:9" s="488" customFormat="1" ht="43.5" customHeight="1" x14ac:dyDescent="0.35">
      <c r="B25" s="489"/>
      <c r="C25" s="490"/>
      <c r="D25" s="737" t="s">
        <v>1030</v>
      </c>
      <c r="E25" s="738"/>
      <c r="F25" s="740"/>
      <c r="G25" s="493">
        <v>3990</v>
      </c>
      <c r="H25" s="727"/>
      <c r="I25" s="489"/>
    </row>
    <row r="26" spans="2:9" s="488" customFormat="1" ht="27.75" customHeight="1" x14ac:dyDescent="0.35">
      <c r="B26" s="489"/>
      <c r="C26" s="490"/>
      <c r="D26" s="723" t="s">
        <v>1031</v>
      </c>
      <c r="E26" s="723"/>
      <c r="F26" s="740"/>
      <c r="G26" s="493">
        <v>1535</v>
      </c>
      <c r="H26" s="727"/>
      <c r="I26" s="489"/>
    </row>
    <row r="27" spans="2:9" s="488" customFormat="1" ht="36" customHeight="1" x14ac:dyDescent="0.35">
      <c r="B27" s="489"/>
      <c r="C27" s="490"/>
      <c r="D27" s="737" t="s">
        <v>1032</v>
      </c>
      <c r="E27" s="738"/>
      <c r="F27" s="740"/>
      <c r="G27" s="493">
        <v>294</v>
      </c>
      <c r="H27" s="727"/>
      <c r="I27" s="489"/>
    </row>
    <row r="28" spans="2:9" s="488" customFormat="1" ht="33" customHeight="1" x14ac:dyDescent="0.35">
      <c r="B28" s="489"/>
      <c r="C28" s="490"/>
      <c r="D28" s="723" t="s">
        <v>1033</v>
      </c>
      <c r="E28" s="723"/>
      <c r="F28" s="741"/>
      <c r="G28" s="493">
        <v>2360</v>
      </c>
      <c r="H28" s="743"/>
      <c r="I28" s="489"/>
    </row>
    <row r="29" spans="2:9" s="488" customFormat="1" ht="62.25" customHeight="1" x14ac:dyDescent="0.35">
      <c r="B29" s="489"/>
      <c r="C29" s="490" t="s">
        <v>1034</v>
      </c>
      <c r="D29" s="737" t="s">
        <v>1035</v>
      </c>
      <c r="E29" s="738"/>
      <c r="F29" s="734" t="s">
        <v>1067</v>
      </c>
      <c r="G29" s="493">
        <v>1497</v>
      </c>
      <c r="H29" s="728" t="s">
        <v>1068</v>
      </c>
      <c r="I29" s="489"/>
    </row>
    <row r="30" spans="2:9" s="488" customFormat="1" ht="41.25" customHeight="1" x14ac:dyDescent="0.35">
      <c r="B30" s="489"/>
      <c r="C30" s="490"/>
      <c r="D30" s="737" t="s">
        <v>1036</v>
      </c>
      <c r="E30" s="738"/>
      <c r="F30" s="735"/>
      <c r="G30" s="493">
        <f>1</f>
        <v>1</v>
      </c>
      <c r="H30" s="730"/>
      <c r="I30" s="489"/>
    </row>
    <row r="31" spans="2:9" s="488" customFormat="1" ht="63.75" customHeight="1" x14ac:dyDescent="0.35">
      <c r="B31" s="489"/>
      <c r="C31" s="490" t="s">
        <v>1037</v>
      </c>
      <c r="D31" s="737" t="s">
        <v>1038</v>
      </c>
      <c r="E31" s="738"/>
      <c r="F31" s="728" t="s">
        <v>1069</v>
      </c>
      <c r="G31" s="495">
        <v>109</v>
      </c>
      <c r="H31" s="734" t="s">
        <v>1070</v>
      </c>
      <c r="I31" s="489"/>
    </row>
    <row r="32" spans="2:9" s="488" customFormat="1" ht="33" customHeight="1" x14ac:dyDescent="0.35">
      <c r="B32" s="489"/>
      <c r="C32" s="490"/>
      <c r="D32" s="737" t="s">
        <v>1039</v>
      </c>
      <c r="E32" s="738"/>
      <c r="F32" s="730"/>
      <c r="G32" s="493">
        <f>1</f>
        <v>1</v>
      </c>
      <c r="H32" s="735"/>
      <c r="I32" s="489"/>
    </row>
    <row r="33" spans="2:9" s="488" customFormat="1" ht="90" customHeight="1" x14ac:dyDescent="0.35">
      <c r="B33" s="489"/>
      <c r="C33" s="490" t="s">
        <v>1040</v>
      </c>
      <c r="D33" s="723" t="s">
        <v>1041</v>
      </c>
      <c r="E33" s="723"/>
      <c r="F33" s="728" t="s">
        <v>1071</v>
      </c>
      <c r="G33" s="493">
        <v>80</v>
      </c>
      <c r="H33" s="728" t="s">
        <v>1072</v>
      </c>
      <c r="I33" s="489"/>
    </row>
    <row r="34" spans="2:9" s="488" customFormat="1" ht="51" customHeight="1" x14ac:dyDescent="0.35">
      <c r="B34" s="489"/>
      <c r="C34" s="483"/>
      <c r="D34" s="737" t="s">
        <v>1042</v>
      </c>
      <c r="E34" s="738"/>
      <c r="F34" s="729"/>
      <c r="G34" s="494">
        <v>0</v>
      </c>
      <c r="H34" s="729"/>
      <c r="I34" s="489"/>
    </row>
    <row r="35" spans="2:9" s="488" customFormat="1" ht="33.75" customHeight="1" x14ac:dyDescent="0.35">
      <c r="B35" s="489"/>
      <c r="C35" s="483"/>
      <c r="D35" s="737" t="s">
        <v>1043</v>
      </c>
      <c r="E35" s="738"/>
      <c r="F35" s="730"/>
      <c r="G35" s="493">
        <v>360</v>
      </c>
      <c r="H35" s="730"/>
      <c r="I35" s="489"/>
    </row>
    <row r="36" spans="2:9" s="488" customFormat="1" ht="102.75" customHeight="1" x14ac:dyDescent="0.35">
      <c r="B36" s="489"/>
      <c r="C36" s="490" t="s">
        <v>1044</v>
      </c>
      <c r="D36" s="737" t="s">
        <v>1045</v>
      </c>
      <c r="E36" s="738"/>
      <c r="F36" s="496" t="s">
        <v>1073</v>
      </c>
      <c r="G36" s="482">
        <f>4</f>
        <v>4</v>
      </c>
      <c r="H36" s="497" t="s">
        <v>1075</v>
      </c>
      <c r="I36" s="489"/>
    </row>
    <row r="37" spans="2:9" ht="69" customHeight="1" x14ac:dyDescent="0.35">
      <c r="B37" s="271"/>
      <c r="C37" s="483" t="s">
        <v>1046</v>
      </c>
      <c r="D37" s="748" t="s">
        <v>1047</v>
      </c>
      <c r="E37" s="749"/>
      <c r="F37" s="731" t="s">
        <v>1076</v>
      </c>
      <c r="G37" s="487">
        <f>1</f>
        <v>1</v>
      </c>
      <c r="H37" s="731" t="s">
        <v>1077</v>
      </c>
      <c r="I37" s="272"/>
    </row>
    <row r="38" spans="2:9" ht="39.75" customHeight="1" x14ac:dyDescent="0.35">
      <c r="B38" s="271"/>
      <c r="C38" s="483"/>
      <c r="D38" s="748" t="s">
        <v>1048</v>
      </c>
      <c r="E38" s="749"/>
      <c r="F38" s="732"/>
      <c r="G38" s="487">
        <f>0</f>
        <v>0</v>
      </c>
      <c r="H38" s="732"/>
      <c r="I38" s="272"/>
    </row>
    <row r="39" spans="2:9" ht="39.75" customHeight="1" x14ac:dyDescent="0.35">
      <c r="B39" s="271"/>
      <c r="C39" s="483"/>
      <c r="D39" s="748" t="s">
        <v>1085</v>
      </c>
      <c r="E39" s="749"/>
      <c r="F39" s="732"/>
      <c r="G39" s="487">
        <f>3</f>
        <v>3</v>
      </c>
      <c r="H39" s="732"/>
      <c r="I39" s="272"/>
    </row>
    <row r="40" spans="2:9" ht="39.75" customHeight="1" x14ac:dyDescent="0.35">
      <c r="B40" s="271"/>
      <c r="C40" s="483"/>
      <c r="D40" s="748" t="s">
        <v>1086</v>
      </c>
      <c r="E40" s="749"/>
      <c r="F40" s="732"/>
      <c r="G40" s="487">
        <f>21</f>
        <v>21</v>
      </c>
      <c r="H40" s="732"/>
      <c r="I40" s="272"/>
    </row>
    <row r="41" spans="2:9" ht="39.75" customHeight="1" x14ac:dyDescent="0.35">
      <c r="B41" s="271"/>
      <c r="C41" s="483"/>
      <c r="D41" s="750" t="s">
        <v>1049</v>
      </c>
      <c r="E41" s="751"/>
      <c r="F41" s="733"/>
      <c r="G41" s="487">
        <f>0</f>
        <v>0</v>
      </c>
      <c r="H41" s="733"/>
      <c r="I41" s="272"/>
    </row>
    <row r="42" spans="2:9" s="488" customFormat="1" ht="56.25" customHeight="1" x14ac:dyDescent="0.35">
      <c r="B42" s="489"/>
      <c r="C42" s="490" t="s">
        <v>1050</v>
      </c>
      <c r="D42" s="737" t="s">
        <v>1079</v>
      </c>
      <c r="E42" s="738"/>
      <c r="F42" s="726" t="s">
        <v>1074</v>
      </c>
      <c r="G42" s="482">
        <f>4</f>
        <v>4</v>
      </c>
      <c r="H42" s="726" t="s">
        <v>1078</v>
      </c>
      <c r="I42" s="489"/>
    </row>
    <row r="43" spans="2:9" ht="39.75" customHeight="1" x14ac:dyDescent="0.35">
      <c r="B43" s="271"/>
      <c r="C43" s="483"/>
      <c r="D43" s="748" t="s">
        <v>1051</v>
      </c>
      <c r="E43" s="749"/>
      <c r="F43" s="727"/>
      <c r="G43" s="486">
        <f>1</f>
        <v>1</v>
      </c>
      <c r="H43" s="727"/>
      <c r="I43" s="272"/>
    </row>
    <row r="44" spans="2:9" ht="39.75" customHeight="1" x14ac:dyDescent="0.35">
      <c r="B44" s="271"/>
      <c r="C44" s="483"/>
      <c r="D44" s="748" t="s">
        <v>1080</v>
      </c>
      <c r="E44" s="749"/>
      <c r="F44" s="727"/>
      <c r="G44" s="487">
        <f>1</f>
        <v>1</v>
      </c>
      <c r="H44" s="727"/>
      <c r="I44" s="272"/>
    </row>
    <row r="45" spans="2:9" ht="39.75" customHeight="1" x14ac:dyDescent="0.35">
      <c r="B45" s="271"/>
      <c r="C45" s="483"/>
      <c r="D45" s="748" t="s">
        <v>1081</v>
      </c>
      <c r="E45" s="749"/>
      <c r="F45" s="727"/>
      <c r="G45" s="487">
        <f>1</f>
        <v>1</v>
      </c>
      <c r="H45" s="727"/>
      <c r="I45" s="272"/>
    </row>
    <row r="46" spans="2:9" ht="49.5" customHeight="1" x14ac:dyDescent="0.35">
      <c r="B46" s="271"/>
      <c r="C46" s="483"/>
      <c r="D46" s="748" t="s">
        <v>1082</v>
      </c>
      <c r="E46" s="749"/>
      <c r="F46" s="727"/>
      <c r="G46" s="487">
        <f>35</f>
        <v>35</v>
      </c>
      <c r="H46" s="727"/>
      <c r="I46" s="272"/>
    </row>
    <row r="47" spans="2:9" ht="39.75" customHeight="1" x14ac:dyDescent="0.35">
      <c r="B47" s="271"/>
      <c r="C47" s="483"/>
      <c r="D47" s="748" t="s">
        <v>1083</v>
      </c>
      <c r="E47" s="749"/>
      <c r="F47" s="727"/>
      <c r="G47" s="487">
        <f>0</f>
        <v>0</v>
      </c>
      <c r="H47" s="727"/>
      <c r="I47" s="272"/>
    </row>
    <row r="48" spans="2:9" ht="39.75" customHeight="1" thickBot="1" x14ac:dyDescent="0.4">
      <c r="B48" s="271"/>
      <c r="C48" s="483"/>
      <c r="D48" s="746" t="s">
        <v>1084</v>
      </c>
      <c r="E48" s="747"/>
      <c r="F48" s="727"/>
      <c r="G48" s="487">
        <f>0</f>
        <v>0</v>
      </c>
      <c r="H48" s="727"/>
      <c r="I48" s="272"/>
    </row>
    <row r="49" spans="2:9" ht="15" thickBot="1" x14ac:dyDescent="0.4">
      <c r="B49" s="278"/>
      <c r="C49" s="279"/>
      <c r="D49" s="279"/>
      <c r="E49" s="279"/>
      <c r="F49" s="279"/>
      <c r="G49" s="279"/>
      <c r="H49" s="279"/>
      <c r="I49" s="280"/>
    </row>
  </sheetData>
  <mergeCells count="62">
    <mergeCell ref="D32:E32"/>
    <mergeCell ref="D33:E33"/>
    <mergeCell ref="D34:E34"/>
    <mergeCell ref="D35:E35"/>
    <mergeCell ref="D42:E42"/>
    <mergeCell ref="D27:E27"/>
    <mergeCell ref="D28:E28"/>
    <mergeCell ref="D29:E29"/>
    <mergeCell ref="D30:E30"/>
    <mergeCell ref="D31:E31"/>
    <mergeCell ref="C3:H3"/>
    <mergeCell ref="C4:H4"/>
    <mergeCell ref="C5:H5"/>
    <mergeCell ref="C6:D6"/>
    <mergeCell ref="D8:E8"/>
    <mergeCell ref="H8:H10"/>
    <mergeCell ref="D9:E9"/>
    <mergeCell ref="D10:E10"/>
    <mergeCell ref="D11:E11"/>
    <mergeCell ref="D12:E12"/>
    <mergeCell ref="F8:F10"/>
    <mergeCell ref="D14:E14"/>
    <mergeCell ref="D15:E15"/>
    <mergeCell ref="D48:E48"/>
    <mergeCell ref="D36:E36"/>
    <mergeCell ref="D37:E37"/>
    <mergeCell ref="D38:E38"/>
    <mergeCell ref="D39:E39"/>
    <mergeCell ref="D40:E40"/>
    <mergeCell ref="D41:E41"/>
    <mergeCell ref="D47:E47"/>
    <mergeCell ref="D43:E43"/>
    <mergeCell ref="D44:E44"/>
    <mergeCell ref="D45:E45"/>
    <mergeCell ref="D46:E46"/>
    <mergeCell ref="D21:E21"/>
    <mergeCell ref="F16:F20"/>
    <mergeCell ref="H21:H23"/>
    <mergeCell ref="H16:H20"/>
    <mergeCell ref="F24:F28"/>
    <mergeCell ref="H24:H28"/>
    <mergeCell ref="D16:E16"/>
    <mergeCell ref="D17:E17"/>
    <mergeCell ref="D18:E18"/>
    <mergeCell ref="D19:E19"/>
    <mergeCell ref="D20:E20"/>
    <mergeCell ref="D22:E22"/>
    <mergeCell ref="D23:E23"/>
    <mergeCell ref="D24:E24"/>
    <mergeCell ref="D25:E25"/>
    <mergeCell ref="D26:E26"/>
    <mergeCell ref="F29:F30"/>
    <mergeCell ref="H29:H30"/>
    <mergeCell ref="F31:F32"/>
    <mergeCell ref="H31:H32"/>
    <mergeCell ref="F21:F23"/>
    <mergeCell ref="H42:H48"/>
    <mergeCell ref="F42:F48"/>
    <mergeCell ref="F33:F35"/>
    <mergeCell ref="H33:H35"/>
    <mergeCell ref="H37:H41"/>
    <mergeCell ref="F37:F41"/>
  </mergeCells>
  <pageMargins left="0.25" right="0.25" top="0.75" bottom="0.75" header="0.3" footer="0.3"/>
  <pageSetup scale="6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E32"/>
  <sheetViews>
    <sheetView showGridLines="0" topLeftCell="A19" zoomScaleNormal="100" workbookViewId="0">
      <selection activeCell="D19" sqref="D19"/>
    </sheetView>
  </sheetViews>
  <sheetFormatPr defaultColWidth="8.81640625" defaultRowHeight="14.5" x14ac:dyDescent="0.35"/>
  <cols>
    <col min="1" max="1" width="1.26953125" customWidth="1"/>
    <col min="2" max="2" width="2" customWidth="1"/>
    <col min="3" max="3" width="45.26953125" customWidth="1"/>
    <col min="4" max="4" width="83.1796875" customWidth="1"/>
    <col min="5" max="5" width="2.453125" customWidth="1"/>
    <col min="6" max="6" width="1.453125" customWidth="1"/>
  </cols>
  <sheetData>
    <row r="1" spans="2:5" ht="15" thickBot="1" x14ac:dyDescent="0.4"/>
    <row r="2" spans="2:5" x14ac:dyDescent="0.35">
      <c r="B2" s="110"/>
      <c r="C2" s="69"/>
      <c r="D2" s="69"/>
      <c r="E2" s="70"/>
    </row>
    <row r="3" spans="2:5" ht="17.5" x14ac:dyDescent="0.35">
      <c r="B3" s="111"/>
      <c r="C3" s="768" t="s">
        <v>255</v>
      </c>
      <c r="D3" s="769"/>
      <c r="E3" s="112"/>
    </row>
    <row r="4" spans="2:5" x14ac:dyDescent="0.35">
      <c r="B4" s="111"/>
      <c r="C4" s="113"/>
      <c r="D4" s="113"/>
      <c r="E4" s="112"/>
    </row>
    <row r="5" spans="2:5" ht="15" thickBot="1" x14ac:dyDescent="0.4">
      <c r="B5" s="111"/>
      <c r="C5" s="114" t="s">
        <v>294</v>
      </c>
      <c r="D5" s="113"/>
      <c r="E5" s="112"/>
    </row>
    <row r="6" spans="2:5" ht="15" thickBot="1" x14ac:dyDescent="0.4">
      <c r="B6" s="111"/>
      <c r="C6" s="223" t="s">
        <v>256</v>
      </c>
      <c r="D6" s="120" t="s">
        <v>257</v>
      </c>
      <c r="E6" s="112"/>
    </row>
    <row r="7" spans="2:5" ht="52.5" customHeight="1" thickBot="1" x14ac:dyDescent="0.4">
      <c r="B7" s="111"/>
      <c r="C7" s="115" t="s">
        <v>298</v>
      </c>
      <c r="D7" s="257" t="s">
        <v>808</v>
      </c>
      <c r="E7" s="112"/>
    </row>
    <row r="8" spans="2:5" ht="56.5" thickBot="1" x14ac:dyDescent="0.4">
      <c r="B8" s="111"/>
      <c r="C8" s="116" t="s">
        <v>299</v>
      </c>
      <c r="D8" s="258" t="s">
        <v>809</v>
      </c>
      <c r="E8" s="112"/>
    </row>
    <row r="9" spans="2:5" ht="42.5" thickBot="1" x14ac:dyDescent="0.4">
      <c r="B9" s="111"/>
      <c r="C9" s="117" t="s">
        <v>258</v>
      </c>
      <c r="D9" s="259" t="s">
        <v>810</v>
      </c>
      <c r="E9" s="112"/>
    </row>
    <row r="10" spans="2:5" ht="94.5" customHeight="1" thickBot="1" x14ac:dyDescent="0.4">
      <c r="B10" s="111"/>
      <c r="C10" s="115" t="s">
        <v>271</v>
      </c>
      <c r="D10" s="257" t="s">
        <v>811</v>
      </c>
      <c r="E10" s="112"/>
    </row>
    <row r="11" spans="2:5" x14ac:dyDescent="0.35">
      <c r="B11" s="111"/>
      <c r="C11" s="113"/>
      <c r="D11" s="113"/>
      <c r="E11" s="112"/>
    </row>
    <row r="12" spans="2:5" ht="15" thickBot="1" x14ac:dyDescent="0.4">
      <c r="B12" s="111"/>
      <c r="C12" s="244" t="s">
        <v>295</v>
      </c>
      <c r="D12" s="114"/>
      <c r="E12" s="112"/>
    </row>
    <row r="13" spans="2:5" ht="15" thickBot="1" x14ac:dyDescent="0.4">
      <c r="B13" s="111"/>
      <c r="C13" s="121" t="s">
        <v>259</v>
      </c>
      <c r="D13" s="255" t="s">
        <v>807</v>
      </c>
      <c r="E13" s="112"/>
    </row>
    <row r="14" spans="2:5" ht="15" thickBot="1" x14ac:dyDescent="0.4">
      <c r="B14" s="111"/>
      <c r="C14" s="243" t="s">
        <v>296</v>
      </c>
      <c r="D14" s="256"/>
      <c r="E14" s="112"/>
    </row>
    <row r="15" spans="2:5" ht="70.5" thickBot="1" x14ac:dyDescent="0.4">
      <c r="B15" s="111"/>
      <c r="C15" s="117" t="s">
        <v>300</v>
      </c>
      <c r="D15" s="260" t="s">
        <v>812</v>
      </c>
      <c r="E15" s="112"/>
    </row>
    <row r="16" spans="2:5" ht="56.5" thickBot="1" x14ac:dyDescent="0.4">
      <c r="B16" s="111"/>
      <c r="C16" s="117" t="s">
        <v>301</v>
      </c>
      <c r="D16" s="260" t="s">
        <v>813</v>
      </c>
      <c r="E16" s="112"/>
    </row>
    <row r="17" spans="2:5" ht="15" thickBot="1" x14ac:dyDescent="0.4">
      <c r="B17" s="111"/>
      <c r="C17" s="770" t="s">
        <v>669</v>
      </c>
      <c r="D17" s="771"/>
      <c r="E17" s="112"/>
    </row>
    <row r="18" spans="2:5" ht="93.75" customHeight="1" thickBot="1" x14ac:dyDescent="0.4">
      <c r="B18" s="111"/>
      <c r="C18" s="202" t="s">
        <v>667</v>
      </c>
      <c r="D18" s="512" t="s">
        <v>1099</v>
      </c>
      <c r="E18" s="112"/>
    </row>
    <row r="19" spans="2:5" ht="120.75" customHeight="1" thickBot="1" x14ac:dyDescent="0.4">
      <c r="B19" s="111"/>
      <c r="C19" s="202" t="s">
        <v>668</v>
      </c>
      <c r="D19" s="512" t="s">
        <v>1100</v>
      </c>
      <c r="E19" s="112"/>
    </row>
    <row r="20" spans="2:5" ht="15" thickBot="1" x14ac:dyDescent="0.4">
      <c r="B20" s="111"/>
      <c r="C20" s="243" t="s">
        <v>297</v>
      </c>
      <c r="D20" s="256"/>
      <c r="E20" s="112"/>
    </row>
    <row r="21" spans="2:5" ht="85" thickBot="1" x14ac:dyDescent="0.4">
      <c r="B21" s="111"/>
      <c r="C21" s="117" t="s">
        <v>302</v>
      </c>
      <c r="D21" s="260" t="s">
        <v>814</v>
      </c>
      <c r="E21" s="112"/>
    </row>
    <row r="22" spans="2:5" ht="56.5" thickBot="1" x14ac:dyDescent="0.4">
      <c r="B22" s="111"/>
      <c r="C22" s="117" t="s">
        <v>293</v>
      </c>
      <c r="D22" s="260" t="s">
        <v>815</v>
      </c>
      <c r="E22" s="112"/>
    </row>
    <row r="23" spans="2:5" ht="15" thickBot="1" x14ac:dyDescent="0.4">
      <c r="B23" s="111"/>
      <c r="C23" s="243" t="s">
        <v>260</v>
      </c>
      <c r="D23" s="256"/>
      <c r="E23" s="112"/>
    </row>
    <row r="24" spans="2:5" ht="70.5" thickBot="1" x14ac:dyDescent="0.4">
      <c r="B24" s="111"/>
      <c r="C24" s="118" t="s">
        <v>261</v>
      </c>
      <c r="D24" s="261" t="s">
        <v>816</v>
      </c>
      <c r="E24" s="112"/>
    </row>
    <row r="25" spans="2:5" ht="70.5" thickBot="1" x14ac:dyDescent="0.4">
      <c r="B25" s="111"/>
      <c r="C25" s="118" t="s">
        <v>262</v>
      </c>
      <c r="D25" s="261" t="s">
        <v>817</v>
      </c>
      <c r="E25" s="112"/>
    </row>
    <row r="26" spans="2:5" ht="42.5" thickBot="1" x14ac:dyDescent="0.4">
      <c r="B26" s="111"/>
      <c r="C26" s="118" t="s">
        <v>263</v>
      </c>
      <c r="D26" s="261" t="s">
        <v>818</v>
      </c>
      <c r="E26" s="112"/>
    </row>
    <row r="27" spans="2:5" ht="15" thickBot="1" x14ac:dyDescent="0.4">
      <c r="B27" s="111"/>
      <c r="C27" s="243" t="s">
        <v>264</v>
      </c>
      <c r="D27" s="256"/>
      <c r="E27" s="112"/>
    </row>
    <row r="28" spans="2:5" ht="56.5" thickBot="1" x14ac:dyDescent="0.4">
      <c r="B28" s="111"/>
      <c r="C28" s="117" t="s">
        <v>303</v>
      </c>
      <c r="D28" s="261" t="s">
        <v>819</v>
      </c>
      <c r="E28" s="112"/>
    </row>
    <row r="29" spans="2:5" ht="28.5" thickBot="1" x14ac:dyDescent="0.4">
      <c r="B29" s="111"/>
      <c r="C29" s="117" t="s">
        <v>304</v>
      </c>
      <c r="D29" s="262" t="s">
        <v>820</v>
      </c>
      <c r="E29" s="112"/>
    </row>
    <row r="30" spans="2:5" ht="56.5" thickBot="1" x14ac:dyDescent="0.4">
      <c r="B30" s="111"/>
      <c r="C30" s="117" t="s">
        <v>265</v>
      </c>
      <c r="D30" s="262" t="s">
        <v>821</v>
      </c>
      <c r="E30" s="112"/>
    </row>
    <row r="31" spans="2:5" ht="56.5" thickBot="1" x14ac:dyDescent="0.4">
      <c r="B31" s="111"/>
      <c r="C31" s="117" t="s">
        <v>305</v>
      </c>
      <c r="D31" s="262" t="s">
        <v>822</v>
      </c>
      <c r="E31" s="112"/>
    </row>
    <row r="32" spans="2:5" ht="15" thickBot="1" x14ac:dyDescent="0.4">
      <c r="B32" s="148"/>
      <c r="C32" s="119"/>
      <c r="D32" s="119"/>
      <c r="E32" s="149"/>
    </row>
  </sheetData>
  <mergeCells count="2">
    <mergeCell ref="C3:D3"/>
    <mergeCell ref="C17:D17"/>
  </mergeCells>
  <pageMargins left="0.25" right="0.25" top="0.18" bottom="0.17" header="0.17" footer="0.17"/>
  <pageSetup scale="76" fitToHeight="0"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1418</ProjectId>
    <ReportingPeriod xmlns="dc9b7735-1e97-4a24-b7a2-47bf824ab39e" xsi:nil="true"/>
    <WBDocsDocURL xmlns="dc9b7735-1e97-4a24-b7a2-47bf824ab39e">http://wbdocsservices.worldbank.org/services?I4_SERVICE=VC&amp;I4_KEY=TF069013&amp;I4_DOCID=090224b088233089</WBDocsDocURL>
    <WBDocsDocURLPublicOnly xmlns="dc9b7735-1e97-4a24-b7a2-47bf824ab39e">http://pubdocs.worldbank.org/en/242121611864863477/1418-Revised-PPR-AF-KPC-YIII-Apr-19-Mar-20-Final-for-web.xlsx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957591AC-F4FD-48A3-A6DC-0D99972C561B}">
  <ds:schemaRefs>
    <ds:schemaRef ds:uri="http://schemas.microsoft.com/sharepoint/v3/contenttype/forms"/>
  </ds:schemaRefs>
</ds:datastoreItem>
</file>

<file path=customXml/itemProps2.xml><?xml version="1.0" encoding="utf-8"?>
<ds:datastoreItem xmlns:ds="http://schemas.openxmlformats.org/officeDocument/2006/customXml" ds:itemID="{79309944-3A37-485F-885B-3F1972367561}"/>
</file>

<file path=customXml/itemProps3.xml><?xml version="1.0" encoding="utf-8"?>
<ds:datastoreItem xmlns:ds="http://schemas.openxmlformats.org/officeDocument/2006/customXml" ds:itemID="{ED3B9819-86C6-4B99-A7BD-099C8025EC78}">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b3597178-7eb5-4c71-8692-a20934a302b4"/>
    <ds:schemaRef ds:uri="http://schemas.microsoft.com/office/2006/metadata/properties"/>
    <ds:schemaRef ds:uri="f286a6f6-f8a8-40ab-befd-c59ffb9af09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Overview</vt:lpstr>
      <vt:lpstr>FinancialData</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2020-10-19T07:09:06Z</cp:lastPrinted>
  <dcterms:created xsi:type="dcterms:W3CDTF">2010-11-30T14:15:01Z</dcterms:created>
  <dcterms:modified xsi:type="dcterms:W3CDTF">2021-01-28T19:21:47Z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0x010100688D7BE4FD85FC419648F9890A9530D0</vt:lpwstr>
  </property>
  <property fmtid="{D5CDD505-2E9C-101B-9397-08002B2CF9AE}" pid="4"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