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externalLinks/externalLink1.xml" ContentType="application/vnd.openxmlformats-officedocument.spreadsheetml.externalLink+xml"/>
  <Override PartName="/xl/comments1.xml" ContentType="application/vnd.openxmlformats-officedocument.spreadsheetml.comments+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28.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trlProps/ctrlProp27.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63.xml" ContentType="application/vnd.ms-excel.contro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autoCompressPictures="0" defaultThemeVersion="124226"/>
  <mc:AlternateContent xmlns:mc="http://schemas.openxmlformats.org/markup-compatibility/2006">
    <mc:Choice Requires="x15">
      <x15ac:absPath xmlns:x15ac="http://schemas.microsoft.com/office/spreadsheetml/2010/11/ac" url="https://worldbankgroup-my.sharepoint.com/personal/agomes3_adaptation-fund_org/Documents/Desktop/India PPRs/India KPC PPR 3/PPR 2/"/>
    </mc:Choice>
  </mc:AlternateContent>
  <xr:revisionPtr revIDLastSave="0" documentId="8_{1B4B146E-6A4E-43BB-AC4D-AFAF32AE3144}" xr6:coauthVersionLast="45" xr6:coauthVersionMax="45" xr10:uidLastSave="{00000000-0000-0000-0000-000000000000}"/>
  <bookViews>
    <workbookView xWindow="-110" yWindow="-110" windowWidth="19420" windowHeight="10420" xr2:uid="{00000000-000D-0000-FFFF-FFFF00000000}"/>
  </bookViews>
  <sheets>
    <sheet name="Overview" sheetId="1" r:id="rId1"/>
    <sheet name="FinancialData" sheetId="2" r:id="rId2"/>
    <sheet name="Risk Assesment" sheetId="4" r:id="rId3"/>
    <sheet name="Rating" sheetId="5" r:id="rId4"/>
    <sheet name="Project Indicator" sheetId="14" r:id="rId5"/>
    <sheet name="Sheet4" sheetId="15" state="hidden" r:id="rId6"/>
    <sheet name="Lessons Learned" sheetId="9" r:id="rId7"/>
    <sheet name="Results Tracker" sheetId="11" r:id="rId8"/>
    <sheet name="Units for Indicators" sheetId="6" r:id="rId9"/>
    <sheet name="GP compliances " sheetId="12" r:id="rId10"/>
    <sheet name="ESP compliances" sheetId="13" r:id="rId11"/>
  </sheets>
  <externalReferences>
    <externalReference r:id="rId12"/>
  </externalReferences>
  <definedNames>
    <definedName name="iincome">#REF!</definedName>
    <definedName name="income" localSheetId="7">#REF!</definedName>
    <definedName name="income">#REF!</definedName>
    <definedName name="incomelevel">'Results Tracker'!$E$136:$E$138</definedName>
    <definedName name="info">'Results Tracker'!$E$155:$E$157</definedName>
    <definedName name="Month">[1]Dropdowns!$G$2:$G$13</definedName>
    <definedName name="overalleffect">'Results Tracker'!$D$155:$D$157</definedName>
    <definedName name="physicalassets">'Results Tracker'!$J$155:$J$163</definedName>
    <definedName name="quality">'Results Tracker'!$B$146:$B$150</definedName>
    <definedName name="question">'Results Tracker'!$F$146:$F$148</definedName>
    <definedName name="responses">'Results Tracker'!$C$146:$C$150</definedName>
    <definedName name="state">'Results Tracker'!$I$150:$I$152</definedName>
    <definedName name="type1">'Results Tracker'!$G$146:$G$149</definedName>
    <definedName name="Year">[1]Dropdowns!$H$2:$H$36</definedName>
    <definedName name="yesno">'Results Tracker'!$E$142:$E$143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48" i="14" l="1"/>
  <c r="G47" i="14"/>
  <c r="G41" i="14"/>
  <c r="G38" i="14"/>
  <c r="G37" i="14"/>
  <c r="G36" i="14"/>
  <c r="G15" i="12"/>
  <c r="G14" i="12"/>
  <c r="N26" i="2" l="1"/>
  <c r="J26" i="2"/>
  <c r="L11" i="2" l="1"/>
  <c r="L9" i="2" l="1"/>
  <c r="K8" i="2" l="1"/>
  <c r="K9" i="2" s="1"/>
  <c r="F42" i="2" l="1"/>
  <c r="F41" i="2"/>
  <c r="F40" i="2"/>
  <c r="F39" i="2"/>
  <c r="F38" i="2"/>
  <c r="F37" i="2"/>
  <c r="F36" i="2"/>
  <c r="F35" i="2"/>
  <c r="F34" i="2"/>
  <c r="F33" i="2"/>
  <c r="F32" i="2"/>
  <c r="F28" i="2" l="1"/>
  <c r="N28" i="2" l="1"/>
  <c r="J28" i="2"/>
  <c r="F43"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senabh</author>
  </authors>
  <commentList>
    <comment ref="K78" authorId="0" shapeId="0" xr:uid="{00000000-0006-0000-0800-000001000000}">
      <text>
        <r>
          <rPr>
            <b/>
            <sz val="9"/>
            <color indexed="81"/>
            <rFont val="Tahoma"/>
            <family val="2"/>
          </rPr>
          <t>senabh:</t>
        </r>
        <r>
          <rPr>
            <sz val="9"/>
            <color indexed="81"/>
            <rFont val="Tahoma"/>
            <family val="2"/>
          </rPr>
          <t xml:space="preserve">
village institutions, village development plans, wealth ranking</t>
        </r>
      </text>
    </comment>
    <comment ref="K79" authorId="0" shapeId="0" xr:uid="{00000000-0006-0000-0800-000002000000}">
      <text>
        <r>
          <rPr>
            <b/>
            <sz val="9"/>
            <color indexed="81"/>
            <rFont val="Tahoma"/>
            <family val="2"/>
          </rPr>
          <t>senabh:</t>
        </r>
        <r>
          <rPr>
            <sz val="9"/>
            <color indexed="81"/>
            <rFont val="Tahoma"/>
            <family val="2"/>
          </rPr>
          <t xml:space="preserve">
Self Help groups</t>
        </r>
      </text>
    </comment>
    <comment ref="K80" authorId="0" shapeId="0" xr:uid="{00000000-0006-0000-0800-000003000000}">
      <text>
        <r>
          <rPr>
            <b/>
            <sz val="9"/>
            <color indexed="81"/>
            <rFont val="Tahoma"/>
            <family val="2"/>
          </rPr>
          <t>senabh:</t>
        </r>
        <r>
          <rPr>
            <sz val="9"/>
            <color indexed="81"/>
            <rFont val="Tahoma"/>
            <family val="2"/>
          </rPr>
          <t xml:space="preserve">
Knowledge management material</t>
        </r>
      </text>
    </comment>
    <comment ref="K81" authorId="0" shapeId="0" xr:uid="{00000000-0006-0000-0800-000004000000}">
      <text>
        <r>
          <rPr>
            <b/>
            <sz val="9"/>
            <color indexed="81"/>
            <rFont val="Tahoma"/>
            <family val="2"/>
          </rPr>
          <t>senabh:</t>
        </r>
        <r>
          <rPr>
            <sz val="9"/>
            <color indexed="81"/>
            <rFont val="Tahoma"/>
            <family val="2"/>
          </rPr>
          <t xml:space="preserve">
Agro met stations</t>
        </r>
      </text>
    </comment>
    <comment ref="K82" authorId="0" shapeId="0" xr:uid="{00000000-0006-0000-0800-000005000000}">
      <text>
        <r>
          <rPr>
            <b/>
            <sz val="9"/>
            <color indexed="81"/>
            <rFont val="Tahoma"/>
            <family val="2"/>
          </rPr>
          <t>senabh:</t>
        </r>
        <r>
          <rPr>
            <sz val="9"/>
            <color indexed="81"/>
            <rFont val="Tahoma"/>
            <family val="2"/>
          </rPr>
          <t xml:space="preserve">
Energy efficient practices - Bio gas + Efficient devices + Solar lanterns</t>
        </r>
      </text>
    </comment>
    <comment ref="K83" authorId="0" shapeId="0" xr:uid="{00000000-0006-0000-0800-000006000000}">
      <text>
        <r>
          <rPr>
            <b/>
            <sz val="9"/>
            <color indexed="81"/>
            <rFont val="Tahoma"/>
            <family val="2"/>
          </rPr>
          <t>senabh:</t>
        </r>
        <r>
          <rPr>
            <sz val="9"/>
            <color indexed="81"/>
            <rFont val="Tahoma"/>
            <family val="2"/>
          </rPr>
          <t xml:space="preserve">
Micro - drip irrigation</t>
        </r>
      </text>
    </comment>
  </commentList>
</comments>
</file>

<file path=xl/sharedStrings.xml><?xml version="1.0" encoding="utf-8"?>
<sst xmlns="http://schemas.openxmlformats.org/spreadsheetml/2006/main" count="1922" uniqueCount="1058">
  <si>
    <t xml:space="preserve">Project Summary: </t>
  </si>
  <si>
    <t>Countries</t>
  </si>
  <si>
    <t xml:space="preserve">Project Type:  </t>
  </si>
  <si>
    <t xml:space="preserve">GEF Focal Area: </t>
  </si>
  <si>
    <t>GEF 4 Focal Areas</t>
  </si>
  <si>
    <t xml:space="preserve">GEF 2 / 3 Operational Programme: </t>
  </si>
  <si>
    <t xml:space="preserve">Overall Rating of the project in the evaluation by the project evaluator: </t>
  </si>
  <si>
    <t xml:space="preserve">GEF-4 Focal Area Strategic Program: </t>
  </si>
  <si>
    <t xml:space="preserve">GEF-3 Focal Area Strategic Program: </t>
  </si>
  <si>
    <t>Afghanistan</t>
  </si>
  <si>
    <t>FP</t>
  </si>
  <si>
    <t>Yes</t>
  </si>
  <si>
    <t>Biodiversity</t>
  </si>
  <si>
    <t>U</t>
  </si>
  <si>
    <t>BD-SP1-PA Financing</t>
  </si>
  <si>
    <t>1: Arid &amp; semi-arid ecosystems</t>
  </si>
  <si>
    <t>Albania</t>
  </si>
  <si>
    <t>MSP</t>
  </si>
  <si>
    <t>No</t>
  </si>
  <si>
    <t>Climate Change Adaptation</t>
  </si>
  <si>
    <t>S</t>
  </si>
  <si>
    <t>BD-SP2-Marine PA</t>
  </si>
  <si>
    <t>2: Coastal, marine &amp; freshwater ecosystems</t>
  </si>
  <si>
    <t>Algeria</t>
  </si>
  <si>
    <t>EA</t>
  </si>
  <si>
    <t>Climate Change Mitigation</t>
  </si>
  <si>
    <t>MU</t>
  </si>
  <si>
    <t>BD-SP3-PA Networks</t>
  </si>
  <si>
    <t>3: Forest ecosystems</t>
  </si>
  <si>
    <t>Angola</t>
  </si>
  <si>
    <t>International Waters</t>
  </si>
  <si>
    <t>Good</t>
  </si>
  <si>
    <t>BD-SP5-Markets</t>
  </si>
  <si>
    <t>13: Conservation and Sustainable Use of Biological Diversity Important to Agriculture</t>
  </si>
  <si>
    <t>Argentina</t>
  </si>
  <si>
    <t>Multiple Focal Area</t>
  </si>
  <si>
    <t>BD-SP7-Invasive Alien Species(IAS)</t>
  </si>
  <si>
    <t>6: Promoting the adoption of renewable energy by removing barriers and reducing implementation costs</t>
  </si>
  <si>
    <t>CC-SP2- Industrial EE</t>
  </si>
  <si>
    <t>8: Waterbody based operational program</t>
  </si>
  <si>
    <t>CC-SP3-RE,CC-SP4-Biomass</t>
  </si>
  <si>
    <t>9: Integrated Land and Water multiple focal area</t>
  </si>
  <si>
    <t>Bahamas</t>
  </si>
  <si>
    <t>CC-SP5-Transport</t>
  </si>
  <si>
    <t>10: Contaminants based operational program</t>
  </si>
  <si>
    <t>CC-SP6-LULUCF</t>
  </si>
  <si>
    <t>12: Integrated Ecosystem Management</t>
  </si>
  <si>
    <t>Cross cutting capacity building</t>
  </si>
  <si>
    <t>14: Persistent Organic Pollutants</t>
  </si>
  <si>
    <t>List documents/ reports/ brochures / articles that have been prepared about the project.</t>
  </si>
  <si>
    <t>Cyprus</t>
  </si>
  <si>
    <t>Czech Republic</t>
  </si>
  <si>
    <t>List the Website address (URL) of project.</t>
  </si>
  <si>
    <t>Democratic People's Republic of Korea</t>
  </si>
  <si>
    <t>Democratic Republic of the Congo</t>
  </si>
  <si>
    <t>Denmark</t>
  </si>
  <si>
    <t xml:space="preserve">Project contacts:  </t>
  </si>
  <si>
    <t>Djibouti</t>
  </si>
  <si>
    <t>National Project Manager/Coordinator</t>
  </si>
  <si>
    <t>Dominica</t>
  </si>
  <si>
    <t xml:space="preserve">Name: </t>
  </si>
  <si>
    <t>Dominican Republic</t>
  </si>
  <si>
    <t xml:space="preserve">Email: </t>
  </si>
  <si>
    <t>Ecuador</t>
  </si>
  <si>
    <t xml:space="preserve">Date: </t>
  </si>
  <si>
    <t>Egypt</t>
  </si>
  <si>
    <t>El Salvador</t>
  </si>
  <si>
    <t>Equatoral Guinea</t>
  </si>
  <si>
    <t>Eritrea</t>
  </si>
  <si>
    <t>Estonia</t>
  </si>
  <si>
    <t>Ethiopia</t>
  </si>
  <si>
    <t>Fiji</t>
  </si>
  <si>
    <t>Finland</t>
  </si>
  <si>
    <t>France</t>
  </si>
  <si>
    <t>Gambia</t>
  </si>
  <si>
    <t>Georgia</t>
  </si>
  <si>
    <t>Germany</t>
  </si>
  <si>
    <t>Ghana</t>
  </si>
  <si>
    <t>Greece</t>
  </si>
  <si>
    <t>Grenada</t>
  </si>
  <si>
    <t>Guatemala</t>
  </si>
  <si>
    <t>Guinea</t>
  </si>
  <si>
    <t>Guinea Bissau</t>
  </si>
  <si>
    <t>Guyana</t>
  </si>
  <si>
    <t>Haiti</t>
  </si>
  <si>
    <t>Honduras</t>
  </si>
  <si>
    <t>Hungary</t>
  </si>
  <si>
    <t>Iceland</t>
  </si>
  <si>
    <t>India</t>
  </si>
  <si>
    <t>Indonesia</t>
  </si>
  <si>
    <t>Iran (Islamic Republic of)</t>
  </si>
  <si>
    <t>Iraq</t>
  </si>
  <si>
    <t>Ireland</t>
  </si>
  <si>
    <t>Israel</t>
  </si>
  <si>
    <t>Italy</t>
  </si>
  <si>
    <t>Jamaica</t>
  </si>
  <si>
    <t>Japan</t>
  </si>
  <si>
    <t>Jordan</t>
  </si>
  <si>
    <t>Kazakhstan</t>
  </si>
  <si>
    <t>Kenya</t>
  </si>
  <si>
    <t>Kiribati</t>
  </si>
  <si>
    <t>Kuwait</t>
  </si>
  <si>
    <t>Kyrgyzstan</t>
  </si>
  <si>
    <t>Lao People’s Democratic Republic</t>
  </si>
  <si>
    <t>Latvia</t>
  </si>
  <si>
    <t>Lebanon</t>
  </si>
  <si>
    <t>Lesotho</t>
  </si>
  <si>
    <t>Liberia</t>
  </si>
  <si>
    <t>Libyan Arab Jamahiriya</t>
  </si>
  <si>
    <t>Liechtenstein</t>
  </si>
  <si>
    <t>Lithuania</t>
  </si>
  <si>
    <t>Luxembourg</t>
  </si>
  <si>
    <t>Madagascar</t>
  </si>
  <si>
    <t>Malawi</t>
  </si>
  <si>
    <t>Malaysia</t>
  </si>
  <si>
    <t>Maldives</t>
  </si>
  <si>
    <t>Mali</t>
  </si>
  <si>
    <t>Malta</t>
  </si>
  <si>
    <t>Marshall Islands</t>
  </si>
  <si>
    <t>Mauritania</t>
  </si>
  <si>
    <t>Mauritius</t>
  </si>
  <si>
    <t>Mexico</t>
  </si>
  <si>
    <t>Micronesia, Federated States of</t>
  </si>
  <si>
    <t>Monaco</t>
  </si>
  <si>
    <t>Mongolia</t>
  </si>
  <si>
    <t>Montenegro</t>
  </si>
  <si>
    <t>Morocco</t>
  </si>
  <si>
    <t>Mozambique</t>
  </si>
  <si>
    <t>Myanmar</t>
  </si>
  <si>
    <t>Namibia</t>
  </si>
  <si>
    <t>Nauru</t>
  </si>
  <si>
    <t>Nepal</t>
  </si>
  <si>
    <t>Netherlands</t>
  </si>
  <si>
    <t>New Zealand</t>
  </si>
  <si>
    <t>Nicaragua</t>
  </si>
  <si>
    <t>Niger</t>
  </si>
  <si>
    <t>Nigeria</t>
  </si>
  <si>
    <t>Norway</t>
  </si>
  <si>
    <t>Oman</t>
  </si>
  <si>
    <t>Pakistan</t>
  </si>
  <si>
    <t>Palau</t>
  </si>
  <si>
    <t>Panama</t>
  </si>
  <si>
    <t>Papua New Guinea</t>
  </si>
  <si>
    <t>Paraguay</t>
  </si>
  <si>
    <t>Peru</t>
  </si>
  <si>
    <t>Philippines</t>
  </si>
  <si>
    <t>Poland</t>
  </si>
  <si>
    <t>Portugal</t>
  </si>
  <si>
    <t>Qatar</t>
  </si>
  <si>
    <t>Republic of Korea</t>
  </si>
  <si>
    <t>Republic of Moldova</t>
  </si>
  <si>
    <t>Romania</t>
  </si>
  <si>
    <t>Russian Federation</t>
  </si>
  <si>
    <t>Rwanda</t>
  </si>
  <si>
    <t>Saint Kitts and Nevis</t>
  </si>
  <si>
    <t>Saint Lucia</t>
  </si>
  <si>
    <t>Saint Vincent and the Grenadines</t>
  </si>
  <si>
    <t>Samoa</t>
  </si>
  <si>
    <t>San Marino</t>
  </si>
  <si>
    <t>Sao Tome and Principe</t>
  </si>
  <si>
    <t>Saudi Arabia</t>
  </si>
  <si>
    <t>Senegal</t>
  </si>
  <si>
    <t>Serbia</t>
  </si>
  <si>
    <t>Seychelles</t>
  </si>
  <si>
    <t>Sierra Leone</t>
  </si>
  <si>
    <t>Singapore</t>
  </si>
  <si>
    <t>Slovakia</t>
  </si>
  <si>
    <t>Slovenia</t>
  </si>
  <si>
    <t>Solomon Islands</t>
  </si>
  <si>
    <t>Somalia</t>
  </si>
  <si>
    <t>South Africa</t>
  </si>
  <si>
    <t>Spain</t>
  </si>
  <si>
    <t>Sri Lanka</t>
  </si>
  <si>
    <t>Sudan</t>
  </si>
  <si>
    <t>Suriname</t>
  </si>
  <si>
    <t>Swaziland</t>
  </si>
  <si>
    <t>Sweden</t>
  </si>
  <si>
    <t>Switzerland</t>
  </si>
  <si>
    <t>Syrian Arab Republic</t>
  </si>
  <si>
    <t>Tajikistan</t>
  </si>
  <si>
    <t>Thailand</t>
  </si>
  <si>
    <t>The former Yugoslav Republic of Macedonia</t>
  </si>
  <si>
    <t>Timor-Leste</t>
  </si>
  <si>
    <t>Togo</t>
  </si>
  <si>
    <t>Tonga</t>
  </si>
  <si>
    <t>Trinidad and Tobago</t>
  </si>
  <si>
    <t>Tunisia</t>
  </si>
  <si>
    <t>Turkey</t>
  </si>
  <si>
    <t>Turkmenistan</t>
  </si>
  <si>
    <t>Tuvalu</t>
  </si>
  <si>
    <t>Uganda</t>
  </si>
  <si>
    <t>Ukraine</t>
  </si>
  <si>
    <t>United Arab Emirates</t>
  </si>
  <si>
    <t>United Kingdom of Great Britain and Northern Ireland</t>
  </si>
  <si>
    <t>United Republic of Tanzania</t>
  </si>
  <si>
    <t>United States of America</t>
  </si>
  <si>
    <t>Uruguay</t>
  </si>
  <si>
    <t>Uzbekistan</t>
  </si>
  <si>
    <t>Vanuatu</t>
  </si>
  <si>
    <t>Venezuela, Bolivarian Republic of</t>
  </si>
  <si>
    <t>Viet Nam</t>
  </si>
  <si>
    <t>Yemen</t>
  </si>
  <si>
    <t>Zambia</t>
  </si>
  <si>
    <t>Zimbabwe</t>
  </si>
  <si>
    <t xml:space="preserve">Database Number: </t>
  </si>
  <si>
    <t xml:space="preserve">Country(ies): </t>
  </si>
  <si>
    <t>Relevant Geographic Points (i.e. cities, villages, bodies of water):</t>
  </si>
  <si>
    <t>Executing Agency</t>
  </si>
  <si>
    <t>Government DA</t>
  </si>
  <si>
    <t>Project Milestones</t>
  </si>
  <si>
    <t>Type of IE:</t>
  </si>
  <si>
    <t>AFB Approval Date:</t>
  </si>
  <si>
    <t>Milestone</t>
  </si>
  <si>
    <t>Start of Project/Programme:</t>
  </si>
  <si>
    <t xml:space="preserve">Project Title: </t>
  </si>
  <si>
    <t>How much of the total co-financing as committed in the Project Document has actually been realized?</t>
  </si>
  <si>
    <t xml:space="preserve">Estimated cumulative actual co-financing as verified during Mid-term Review (MTR) or Terminal Evaluation (TE). </t>
  </si>
  <si>
    <t>Add any comments on actual co-financing in particular any issues related to the realization of in-kind, grant, credits, loans, equity, non-grant instruments and other types of co-financing. (word limit=200)</t>
  </si>
  <si>
    <t>EXPENDITURE DATA</t>
  </si>
  <si>
    <t>ITEM / ACTIVITY / ACTION</t>
  </si>
  <si>
    <t>RISK ASSESMENT</t>
  </si>
  <si>
    <t>For rating definitions please see bottom of page.</t>
  </si>
  <si>
    <t>Please justify your rating.  Outline the positive and negative progress made by the project since it started.  Provide specific recommendations for next steps. . (word limit=500)</t>
  </si>
  <si>
    <t>Rating Definitions</t>
  </si>
  <si>
    <t>Highly Satisfactory (HS)</t>
  </si>
  <si>
    <t>Satisfactory (S)</t>
  </si>
  <si>
    <t>Marginally Satisfactory (MS)</t>
  </si>
  <si>
    <t>Marginally Unsatisfactory (MU)</t>
  </si>
  <si>
    <t>Unsatisfactory (U)</t>
  </si>
  <si>
    <t>Highly Unsatisfactory (U)</t>
  </si>
  <si>
    <t>Rating</t>
  </si>
  <si>
    <t>IDENTIFIED RISKS</t>
  </si>
  <si>
    <t>Current Status</t>
  </si>
  <si>
    <t>Identified Risk</t>
  </si>
  <si>
    <t xml:space="preserve">DISBURSEMENT OF AF GRANT FUNDS </t>
  </si>
  <si>
    <t>Add any comments on AF Grant Funds. (word limit=200)</t>
  </si>
  <si>
    <t xml:space="preserve"> Fund Outcome Indicator Units</t>
  </si>
  <si>
    <r>
      <rPr>
        <b/>
        <sz val="10"/>
        <color indexed="8"/>
        <rFont val="Microsoft Sans Serif"/>
        <family val="2"/>
      </rPr>
      <t xml:space="preserve">1. </t>
    </r>
    <r>
      <rPr>
        <sz val="10"/>
        <color indexed="8"/>
        <rFont val="Microsoft Sans Serif"/>
        <family val="2"/>
      </rPr>
      <t xml:space="preserve">Generation of relevant data, Stakeholders, and Timeliness 
</t>
    </r>
    <r>
      <rPr>
        <b/>
        <sz val="10"/>
        <color indexed="8"/>
        <rFont val="Microsoft Sans Serif"/>
        <family val="2"/>
      </rPr>
      <t>2.1.</t>
    </r>
    <r>
      <rPr>
        <sz val="10"/>
        <color indexed="8"/>
        <rFont val="Microsoft Sans Serif"/>
        <family val="2"/>
      </rPr>
      <t xml:space="preserve"> Include both qualitative and quantitative measures of capacity level within targeted institutions
</t>
    </r>
    <r>
      <rPr>
        <b/>
        <sz val="10"/>
        <color indexed="8"/>
        <rFont val="Microsoft Sans Serif"/>
        <family val="2"/>
      </rPr>
      <t xml:space="preserve">2.2. </t>
    </r>
    <r>
      <rPr>
        <sz val="10"/>
        <color indexed="8"/>
        <rFont val="Microsoft Sans Serif"/>
        <family val="2"/>
      </rPr>
      <t xml:space="preserve">Number (men and women and other vulnerable groups)
</t>
    </r>
    <r>
      <rPr>
        <b/>
        <sz val="10"/>
        <color indexed="8"/>
        <rFont val="Microsoft Sans Serif"/>
        <family val="2"/>
      </rPr>
      <t>3.1.</t>
    </r>
    <r>
      <rPr>
        <sz val="10"/>
        <color indexed="8"/>
        <rFont val="Microsoft Sans Serif"/>
        <family val="2"/>
      </rPr>
      <t xml:space="preserve"> Use scale from 1 to 5: 5: Fully aware 4: Mostly aware 3: Partially aware 2: Partially not aware 1: Aware of neither predicted adverse impacts of climate change nor of appropriate responses
</t>
    </r>
    <r>
      <rPr>
        <b/>
        <sz val="10"/>
        <color indexed="8"/>
        <rFont val="Microsoft Sans Serif"/>
        <family val="2"/>
      </rPr>
      <t xml:space="preserve">3.2. </t>
    </r>
    <r>
      <rPr>
        <sz val="10"/>
        <color indexed="8"/>
        <rFont val="Microsoft Sans Serif"/>
        <family val="2"/>
      </rPr>
      <t xml:space="preserve">Use scale from 1 to 5:  5: All 4: Almost all 3: Half 2: Some 1: None
</t>
    </r>
    <r>
      <rPr>
        <b/>
        <sz val="10"/>
        <color indexed="8"/>
        <rFont val="Microsoft Sans Serif"/>
        <family val="2"/>
      </rPr>
      <t>4.1.</t>
    </r>
    <r>
      <rPr>
        <sz val="10"/>
        <color indexed="8"/>
        <rFont val="Microsoft Sans Serif"/>
        <family val="2"/>
      </rPr>
      <t xml:space="preserve"> Summarize in an overall scale (1-5): 5: Highly responsive (All defined elements ) 4: Mostly responsive (Most defined elements) 3: Moderately responsive (Some defined elements) 2: Partially responsive (Lacks most elements) 1: Non responsive (Lacks all elements )                                                                                                                                                                                                                    </t>
    </r>
    <r>
      <rPr>
        <b/>
        <sz val="10"/>
        <color indexed="8"/>
        <rFont val="Microsoft Sans Serif"/>
        <family val="2"/>
      </rPr>
      <t>4.2.</t>
    </r>
    <r>
      <rPr>
        <sz val="10"/>
        <color indexed="8"/>
        <rFont val="Microsoft Sans Serif"/>
        <family val="2"/>
      </rPr>
      <t xml:space="preserve">  Summarize in an overall scale (1-5):  5: Fully improved 4: Mostly Improved 3: Moderately improved 2: Somewhat improved
1: Not improved                                                                                                                                                                                                                           </t>
    </r>
    <r>
      <rPr>
        <b/>
        <sz val="10"/>
        <color indexed="8"/>
        <rFont val="Microsoft Sans Serif"/>
        <family val="2"/>
      </rPr>
      <t>5.</t>
    </r>
    <r>
      <rPr>
        <sz val="10"/>
        <color indexed="8"/>
        <rFont val="Microsoft Sans Serif"/>
        <family val="2"/>
      </rPr>
      <t xml:space="preserve">  Depends on the targeted natural asset: 
</t>
    </r>
    <r>
      <rPr>
        <i/>
        <sz val="10"/>
        <color indexed="8"/>
        <rFont val="Microsoft Sans Serif"/>
        <family val="2"/>
      </rPr>
      <t>Biological (species):</t>
    </r>
    <r>
      <rPr>
        <sz val="10"/>
        <color indexed="8"/>
        <rFont val="Microsoft Sans Serif"/>
        <family val="2"/>
      </rPr>
      <t xml:space="preserve"> measure through changes in population numbers (dynamics, structure, etc.)
</t>
    </r>
    <r>
      <rPr>
        <i/>
        <sz val="10"/>
        <color indexed="8"/>
        <rFont val="Microsoft Sans Serif"/>
        <family val="2"/>
      </rPr>
      <t xml:space="preserve">Land: </t>
    </r>
    <r>
      <rPr>
        <sz val="10"/>
        <color indexed="8"/>
        <rFont val="Microsoft Sans Serif"/>
        <family val="2"/>
      </rPr>
      <t xml:space="preserve">measure changes in hectares. Baseline data will be necessary to estimate the change. Supporting indicators baseline and target (as well as contextual information) are needed such as the following: Farmers adopting recommended technologies, Ha. of land improved, Average deforestation rate Etc.
Use scale from 1 to 5.  5: Very effective (All elements are present) 4: Effective (Most elements are present) 3: Moderately effective (Some elements are present) 2: Partially effective (Most elements are not present) 1: Ineffective (No elements are present)
</t>
    </r>
    <r>
      <rPr>
        <b/>
        <sz val="10"/>
        <color indexed="8"/>
        <rFont val="Microsoft Sans Serif"/>
        <family val="2"/>
      </rPr>
      <t>6.1.</t>
    </r>
    <r>
      <rPr>
        <sz val="10"/>
        <color indexed="8"/>
        <rFont val="Microsoft Sans Serif"/>
        <family val="2"/>
      </rPr>
      <t xml:space="preserve">  Summarize in an overall scale (1-5):  5: Very high improvement 4: High improvement 3: Moderate improvement 2: Limited improvement 1: No improvement                                                                                                                                                                                                                                                         </t>
    </r>
    <r>
      <rPr>
        <b/>
        <sz val="10"/>
        <color indexed="8"/>
        <rFont val="Microsoft Sans Serif"/>
        <family val="2"/>
      </rPr>
      <t xml:space="preserve">6.2. </t>
    </r>
    <r>
      <rPr>
        <sz val="10"/>
        <color indexed="8"/>
        <rFont val="Microsoft Sans Serif"/>
        <family val="2"/>
      </rPr>
      <t xml:space="preserve"> Household income by source of livelihood in project area (USD) prior and post project intervention                                                                                                                                                                                                                                                      </t>
    </r>
    <r>
      <rPr>
        <b/>
        <sz val="10"/>
        <color indexed="8"/>
        <rFont val="Microsoft Sans Serif"/>
        <family val="2"/>
      </rPr>
      <t>7.</t>
    </r>
    <r>
      <rPr>
        <sz val="10"/>
        <color indexed="8"/>
        <rFont val="Microsoft Sans Serif"/>
        <family val="2"/>
      </rPr>
      <t xml:space="preserve"> Summarize in an overall scale (1-5).  5: All (Fully integrated) 4: Most 3: Some 2: Most not integrated 1: None</t>
    </r>
  </si>
  <si>
    <t>Fund Output Indicator Units</t>
  </si>
  <si>
    <r>
      <rPr>
        <b/>
        <sz val="10"/>
        <color indexed="8"/>
        <rFont val="Microsoft Sans Serif"/>
        <family val="2"/>
      </rPr>
      <t>1.1.</t>
    </r>
    <r>
      <rPr>
        <sz val="10"/>
        <color indexed="8"/>
        <rFont val="Microsoft Sans Serif"/>
        <family val="2"/>
      </rPr>
      <t xml:space="preserve">  Number, sector(s) and level(s) of projects or interventions in separate fields of monitoring plan                                                                                  </t>
    </r>
    <r>
      <rPr>
        <b/>
        <sz val="10"/>
        <color indexed="8"/>
        <rFont val="Microsoft Sans Serif"/>
        <family val="2"/>
      </rPr>
      <t xml:space="preserve">1.2. </t>
    </r>
    <r>
      <rPr>
        <sz val="10"/>
        <color indexed="8"/>
        <rFont val="Microsoft Sans Serif"/>
        <family val="2"/>
      </rPr>
      <t xml:space="preserve">Number
</t>
    </r>
    <r>
      <rPr>
        <b/>
        <sz val="10"/>
        <color indexed="8"/>
        <rFont val="Microsoft Sans Serif"/>
        <family val="2"/>
      </rPr>
      <t>2.1.1.</t>
    </r>
    <r>
      <rPr>
        <sz val="10"/>
        <color indexed="8"/>
        <rFont val="Microsoft Sans Serif"/>
        <family val="2"/>
      </rPr>
      <t xml:space="preserve"> Number of staff (male/female) of targeted institutions: a. Obtain baseline information: total number of staff from targeted institutions b. Define target
</t>
    </r>
    <r>
      <rPr>
        <b/>
        <sz val="10"/>
        <color indexed="8"/>
        <rFont val="Microsoft Sans Serif"/>
        <family val="2"/>
      </rPr>
      <t>2.1.2.</t>
    </r>
    <r>
      <rPr>
        <sz val="10"/>
        <color indexed="8"/>
        <rFont val="Microsoft Sans Serif"/>
        <family val="2"/>
      </rPr>
      <t xml:space="preserve"> Number of staff (male/female) of targeted institutions: a. Obtain baseline information: total number of staff from targeted institutions b. Define target: needs to be defined by project proponents
</t>
    </r>
    <r>
      <rPr>
        <b/>
        <sz val="10"/>
        <color indexed="8"/>
        <rFont val="Microsoft Sans Serif"/>
        <family val="2"/>
      </rPr>
      <t xml:space="preserve">2.2.1. </t>
    </r>
    <r>
      <rPr>
        <i/>
        <sz val="10"/>
        <color indexed="8"/>
        <rFont val="Microsoft Sans Serif"/>
        <family val="2"/>
      </rPr>
      <t>Quantitative:</t>
    </r>
    <r>
      <rPr>
        <sz val="10"/>
        <color indexed="8"/>
        <rFont val="Microsoft Sans Serif"/>
        <family val="2"/>
      </rPr>
      <t xml:space="preserve"> Percentage (includes women – and other vulnerable groups – and men).
</t>
    </r>
    <r>
      <rPr>
        <i/>
        <sz val="10"/>
        <color indexed="8"/>
        <rFont val="Microsoft Sans Serif"/>
        <family val="2"/>
      </rPr>
      <t>Qualitative:</t>
    </r>
    <r>
      <rPr>
        <sz val="10"/>
        <color indexed="8"/>
        <rFont val="Microsoft Sans Serif"/>
        <family val="2"/>
      </rPr>
      <t xml:space="preserve"> Adequacy: include direct analysis of major areas; adequacy/effectiveness of systems or analysis of perceptions of populations and institutions.</t>
    </r>
    <r>
      <rPr>
        <b/>
        <sz val="10"/>
        <color indexed="8"/>
        <rFont val="Microsoft Sans Serif"/>
        <family val="2"/>
      </rPr>
      <t xml:space="preserve">
2.2.2.</t>
    </r>
    <r>
      <rPr>
        <sz val="10"/>
        <color indexed="8"/>
        <rFont val="Microsoft Sans Serif"/>
        <family val="2"/>
      </rPr>
      <t xml:space="preserve"> Number (broken down by gender and, if possible, by vulnerable groups defined in the area of intervention) of people                                                                                                        </t>
    </r>
    <r>
      <rPr>
        <b/>
        <sz val="10"/>
        <color indexed="8"/>
        <rFont val="Microsoft Sans Serif"/>
        <family val="2"/>
      </rPr>
      <t xml:space="preserve">3.1. </t>
    </r>
    <r>
      <rPr>
        <sz val="10"/>
        <color indexed="8"/>
        <rFont val="Microsoft Sans Serif"/>
        <family val="2"/>
      </rPr>
      <t xml:space="preserve">Number and type (in separate columns) at local level.                                                                                                                                    </t>
    </r>
    <r>
      <rPr>
        <b/>
        <sz val="10"/>
        <color indexed="8"/>
        <rFont val="Microsoft Sans Serif"/>
        <family val="2"/>
      </rPr>
      <t xml:space="preserve">3.2. </t>
    </r>
    <r>
      <rPr>
        <sz val="10"/>
        <color indexed="8"/>
        <rFont val="Microsoft Sans Serif"/>
        <family val="2"/>
      </rPr>
      <t xml:space="preserve">Number                                                                                                                                                                                                                                     </t>
    </r>
    <r>
      <rPr>
        <b/>
        <sz val="10"/>
        <color indexed="8"/>
        <rFont val="Microsoft Sans Serif"/>
        <family val="2"/>
      </rPr>
      <t>4.1.</t>
    </r>
    <r>
      <rPr>
        <sz val="10"/>
        <color indexed="8"/>
        <rFont val="Microsoft Sans Serif"/>
        <family val="2"/>
      </rPr>
      <t xml:space="preserve"> Number and type                                                                                                                                                                                                               </t>
    </r>
    <r>
      <rPr>
        <b/>
        <sz val="10"/>
        <color indexed="8"/>
        <rFont val="Microsoft Sans Serif"/>
        <family val="2"/>
      </rPr>
      <t xml:space="preserve">4. 2. </t>
    </r>
    <r>
      <rPr>
        <sz val="10"/>
        <color indexed="8"/>
        <rFont val="Microsoft Sans Serif"/>
        <family val="2"/>
      </rPr>
      <t xml:space="preserve"> Number and type (entered in separate columns)                                                                                                                                                     </t>
    </r>
    <r>
      <rPr>
        <b/>
        <sz val="10"/>
        <color indexed="8"/>
        <rFont val="Microsoft Sans Serif"/>
        <family val="2"/>
      </rPr>
      <t>5.</t>
    </r>
    <r>
      <rPr>
        <sz val="10"/>
        <color indexed="8"/>
        <rFont val="Microsoft Sans Serif"/>
        <family val="2"/>
      </rPr>
      <t xml:space="preserve">  Number of interventions by type of natural asset and intervention                                                                                                                    </t>
    </r>
    <r>
      <rPr>
        <b/>
        <sz val="10"/>
        <color indexed="8"/>
        <rFont val="Microsoft Sans Serif"/>
        <family val="2"/>
      </rPr>
      <t>6.1.</t>
    </r>
    <r>
      <rPr>
        <sz val="10"/>
        <color indexed="8"/>
        <rFont val="Microsoft Sans Serif"/>
        <family val="2"/>
      </rPr>
      <t xml:space="preserve">  Number and type (in separate columns of monitoring plan)                                                                                                                                                                                                                                                    </t>
    </r>
    <r>
      <rPr>
        <b/>
        <sz val="10"/>
        <color indexed="8"/>
        <rFont val="Microsoft Sans Serif"/>
        <family val="2"/>
      </rPr>
      <t xml:space="preserve">6.2. </t>
    </r>
    <r>
      <rPr>
        <sz val="10"/>
        <color indexed="8"/>
        <rFont val="Microsoft Sans Serif"/>
        <family val="2"/>
      </rPr>
      <t xml:space="preserve">Income sources per household; description of income source and number of households.                                                                                                                                                                                                                                                     </t>
    </r>
    <r>
      <rPr>
        <b/>
        <sz val="10"/>
        <color indexed="8"/>
        <rFont val="Microsoft Sans Serif"/>
        <family val="2"/>
      </rPr>
      <t xml:space="preserve">7.1. </t>
    </r>
    <r>
      <rPr>
        <sz val="10"/>
        <color indexed="8"/>
        <rFont val="Microsoft Sans Serif"/>
        <family val="2"/>
      </rPr>
      <t xml:space="preserve"> Number/Sector                                                                                                                                                                                                                                                   </t>
    </r>
    <r>
      <rPr>
        <b/>
        <sz val="10"/>
        <color indexed="8"/>
        <rFont val="Microsoft Sans Serif"/>
        <family val="2"/>
      </rPr>
      <t xml:space="preserve">7.2. </t>
    </r>
    <r>
      <rPr>
        <sz val="10"/>
        <color indexed="8"/>
        <rFont val="Microsoft Sans Serif"/>
        <family val="2"/>
      </rPr>
      <t>Number; Effectiveness (see previous indicator) through enforcement level.</t>
    </r>
  </si>
  <si>
    <t>Link: http://www.adaptation-fund.org/sites/default/files/Results%20Framework%20and%20Baseline%20Guidance%20final.pdf</t>
  </si>
  <si>
    <t>Baseline</t>
  </si>
  <si>
    <t>Project Performance Report (PPR)</t>
  </si>
  <si>
    <t>Indicator</t>
  </si>
  <si>
    <t>Type of Indicator</t>
  </si>
  <si>
    <t>Est. Completion Date</t>
  </si>
  <si>
    <t xml:space="preserve">Project Manager/Coordinator: </t>
  </si>
  <si>
    <t xml:space="preserve">Implementing Agency  </t>
  </si>
  <si>
    <t xml:space="preserve">RATING ON IMPLEMENTATION PROGRESS </t>
  </si>
  <si>
    <t>Progress on Key Milestones</t>
  </si>
  <si>
    <t>Overall Rating</t>
  </si>
  <si>
    <t>Risk Measures: Were there any risk mitigation measures employed during the current reporting period?  If so, were risks reduced?  If not, why were these risks not reduced?</t>
  </si>
  <si>
    <t>Critical Risks Affecting Progress (Not identified at project design)</t>
  </si>
  <si>
    <t>Expected Progress</t>
  </si>
  <si>
    <t>Progress to Date</t>
  </si>
  <si>
    <t>Please justify your rating and address the following points:
1. Indicate trends, both positive and negative, in achievement of outcomes as per the project indicators.  
2.  Detail critical risks that have affected progress.  
3.  Outline response to MTR undertaken this reporting period.  
4.  Outline action plan to address projects with a rating of HU, U or MU. Please keep your input to 1200 words</t>
  </si>
  <si>
    <t>QUALITATIVE MEASURES and LESSONS LEARNED</t>
  </si>
  <si>
    <t>Implementation and Adaptive Management</t>
  </si>
  <si>
    <t>Response</t>
  </si>
  <si>
    <t>Describe any changes undertaken to improve results on the ground or any changes made to project outputs (i.e. changes to project design)</t>
  </si>
  <si>
    <t>Lessons for Adaptation</t>
  </si>
  <si>
    <t>Community/National Impact</t>
  </si>
  <si>
    <t>What would you consider to be the most successful aspects for the target communities?</t>
  </si>
  <si>
    <t>What measures are/have been put in place to ensure sustainability of the project/program results?</t>
  </si>
  <si>
    <t>What measures are being/could have been put in place to improve project/program results?</t>
  </si>
  <si>
    <t xml:space="preserve">Knowledge Management </t>
  </si>
  <si>
    <t>Describe any difficulties there have been in  accessing or retrieving existing information (data or knowledge) that is relevant to the project. Please provide suggestions for improving access to the relevant data.</t>
  </si>
  <si>
    <t>Identify Risks with a 50% or &gt; likelihood of affecting progress of project</t>
  </si>
  <si>
    <t>Implementing Entity (IE) [name]:</t>
  </si>
  <si>
    <t>Steps Taken to Mitigate Risk</t>
  </si>
  <si>
    <t>Add any comments relevant to risk mitigation (word limit = 500)</t>
  </si>
  <si>
    <t>Progress since inception</t>
  </si>
  <si>
    <t>How have gender considerations been taken into consideration during the reporting period? What have been the lessons learned as a consequence of inclusion of such considerations on project performance or impacts?</t>
  </si>
  <si>
    <t>Mid-term Review Date (if planned):</t>
  </si>
  <si>
    <t>IE-AFB Agreement Signature Date:</t>
  </si>
  <si>
    <t>Implementing Entity</t>
  </si>
  <si>
    <t>Please Provide the Name and Contact information of person(s) reponsible for completeling the Rating section</t>
  </si>
  <si>
    <t>Terminal Evaluation Date:</t>
  </si>
  <si>
    <t>TOTAL</t>
  </si>
  <si>
    <t>Other</t>
  </si>
  <si>
    <t>Target for Project End</t>
  </si>
  <si>
    <t>Period of Report (Dates)</t>
  </si>
  <si>
    <t>PLANNED EXPENDITURE SCHEDULE</t>
  </si>
  <si>
    <t xml:space="preserve">Results Tracker for Adaptation Fund (AF)  Projects    </t>
  </si>
  <si>
    <t>List ouput and corresponding amount spent for the current reporting period</t>
  </si>
  <si>
    <t>List outputs planned and corresponding projected cost for the upcoming reporting period</t>
  </si>
  <si>
    <r>
      <t xml:space="preserve">ACTUAL CO-FINANCING </t>
    </r>
    <r>
      <rPr>
        <i/>
        <sz val="11"/>
        <color indexed="8"/>
        <rFont val="Times New Roman"/>
        <family val="1"/>
      </rPr>
      <t xml:space="preserve">(If the MTR or TE have not been undertaken this reporting period, DO NOT report on actual co-financing.) </t>
    </r>
  </si>
  <si>
    <r>
      <t xml:space="preserve">Project actions/activities planned for current reporting period are progressing on track or exceeding expectations to acheive </t>
    </r>
    <r>
      <rPr>
        <b/>
        <sz val="11"/>
        <rFont val="Times New Roman"/>
        <family val="1"/>
      </rPr>
      <t>all</t>
    </r>
    <r>
      <rPr>
        <sz val="11"/>
        <rFont val="Times New Roman"/>
        <family val="1"/>
      </rPr>
      <t xml:space="preserve">  major outcomes/outputs for given reporting period, without major shortcomings. The project can be presented as “good practice”.</t>
    </r>
  </si>
  <si>
    <r>
      <t xml:space="preserve">Project actions/activities planned for current reporting period  are progressing on track to achieve </t>
    </r>
    <r>
      <rPr>
        <b/>
        <sz val="11"/>
        <rFont val="Times New Roman"/>
        <family val="1"/>
      </rPr>
      <t>most</t>
    </r>
    <r>
      <rPr>
        <sz val="11"/>
        <rFont val="Times New Roman"/>
        <family val="1"/>
      </rPr>
      <t xml:space="preserve"> of its major outcomes/outputs with only minor shortcomings.</t>
    </r>
  </si>
  <si>
    <r>
      <t xml:space="preserve">Project actions/activities planned for current reporting period  are progressing on track to achieve </t>
    </r>
    <r>
      <rPr>
        <b/>
        <sz val="11"/>
        <rFont val="Times New Roman"/>
        <family val="1"/>
      </rPr>
      <t>most</t>
    </r>
    <r>
      <rPr>
        <sz val="11"/>
        <rFont val="Times New Roman"/>
        <family val="1"/>
      </rPr>
      <t xml:space="preserve">   major relevant outcomes/outputs, </t>
    </r>
    <r>
      <rPr>
        <b/>
        <sz val="11"/>
        <rFont val="Times New Roman"/>
        <family val="1"/>
      </rPr>
      <t>but</t>
    </r>
    <r>
      <rPr>
        <sz val="11"/>
        <rFont val="Times New Roman"/>
        <family val="1"/>
      </rPr>
      <t xml:space="preserve"> with either significant shortcomings or modest overall relevance. </t>
    </r>
  </si>
  <si>
    <r>
      <t xml:space="preserve">Project actions/activities planned for current reporting period  are </t>
    </r>
    <r>
      <rPr>
        <b/>
        <sz val="11"/>
        <rFont val="Times New Roman"/>
        <family val="1"/>
      </rPr>
      <t>not</t>
    </r>
    <r>
      <rPr>
        <sz val="11"/>
        <rFont val="Times New Roman"/>
        <family val="1"/>
      </rPr>
      <t xml:space="preserve"> progressing on track to achieve  major outcomes/outputs with </t>
    </r>
    <r>
      <rPr>
        <b/>
        <sz val="11"/>
        <rFont val="Times New Roman"/>
        <family val="1"/>
      </rPr>
      <t>major shortcomings</t>
    </r>
    <r>
      <rPr>
        <sz val="11"/>
        <rFont val="Times New Roman"/>
        <family val="1"/>
      </rPr>
      <t xml:space="preserve"> or is expected to achieve only some of its major outcomes/outputs.</t>
    </r>
  </si>
  <si>
    <r>
      <t xml:space="preserve">Project actions/activities planned for current reporting period  are </t>
    </r>
    <r>
      <rPr>
        <b/>
        <sz val="11"/>
        <rFont val="Times New Roman"/>
        <family val="1"/>
      </rPr>
      <t>not</t>
    </r>
    <r>
      <rPr>
        <sz val="11"/>
        <rFont val="Times New Roman"/>
        <family val="1"/>
      </rPr>
      <t xml:space="preserve"> progressing on track to achieve most of its major outcomes/outputs.</t>
    </r>
  </si>
  <si>
    <r>
      <t xml:space="preserve">Project actions/activities planned for current reporting period  are </t>
    </r>
    <r>
      <rPr>
        <b/>
        <sz val="11"/>
        <rFont val="Times New Roman"/>
        <family val="1"/>
      </rPr>
      <t>not</t>
    </r>
    <r>
      <rPr>
        <sz val="11"/>
        <rFont val="Times New Roman"/>
        <family val="1"/>
      </rPr>
      <t xml:space="preserve"> on track and shows that it is </t>
    </r>
    <r>
      <rPr>
        <b/>
        <sz val="11"/>
        <rFont val="Times New Roman"/>
        <family val="1"/>
      </rPr>
      <t>failing</t>
    </r>
    <r>
      <rPr>
        <sz val="11"/>
        <rFont val="Times New Roman"/>
        <family val="1"/>
      </rPr>
      <t xml:space="preserve"> to achieve, and is not expected to achieve, any of its outcomes/outputs.</t>
    </r>
  </si>
  <si>
    <t>List all Risks identified in project preparation phase and what  steps are being taken to mitigate them</t>
  </si>
  <si>
    <t>What is the potential for the concrete adaptation interventions undertaken by the project/programme to be replicated and scaled up both within and outside the project area?</t>
  </si>
  <si>
    <t>Please complete the following section every reporting period</t>
  </si>
  <si>
    <r>
      <t xml:space="preserve">Please complete the following section at </t>
    </r>
    <r>
      <rPr>
        <b/>
        <i/>
        <sz val="11"/>
        <color indexed="8"/>
        <rFont val="Times New Roman"/>
        <family val="1"/>
      </rPr>
      <t xml:space="preserve">mid-term </t>
    </r>
    <r>
      <rPr>
        <i/>
        <sz val="11"/>
        <color indexed="8"/>
        <rFont val="Times New Roman"/>
        <family val="1"/>
      </rPr>
      <t>and</t>
    </r>
    <r>
      <rPr>
        <b/>
        <i/>
        <sz val="11"/>
        <color indexed="8"/>
        <rFont val="Times New Roman"/>
        <family val="1"/>
      </rPr>
      <t xml:space="preserve"> project completion</t>
    </r>
  </si>
  <si>
    <t>Climate Resilience Measures</t>
  </si>
  <si>
    <t>Concrete Adaptation Interventions</t>
  </si>
  <si>
    <t>What implementation issues/lessons, either positive or negative, affected progress?</t>
  </si>
  <si>
    <t>Were there any delays in implementation?  If so, include any causes of delays. What measures have been taken to reduce delays?</t>
  </si>
  <si>
    <t>What have been the lessons learned, both positive and negative, in implementing climate adaptation measures that would be relevant to the design and implementation of future projects/programmes for enhanced resilience to climate change?</t>
  </si>
  <si>
    <t>What is the potential for the climate resilience measures undertaken by the project/programme to be replicated and scaled up both within and outside the project area?</t>
  </si>
  <si>
    <t>What have been the lessons learned, both positive and negative, in implementing concrete adaptation interventions that would be relevant to the design and implementation of future projects/programmes implementing concrete adaptation interventions?</t>
  </si>
  <si>
    <t>How has existing information/data/knowledge been used to inform project development and implementation? What kinds of information/data/knowledge were used?</t>
  </si>
  <si>
    <t>If learning objectives have been established, have they been met? Please describe.</t>
  </si>
  <si>
    <t>Has the identification of learning objectives contributed to the outcomes of the project? In what ways have they contributed?</t>
  </si>
  <si>
    <t>Amount of annual investment income generated from the Adaptation Fund’s grant</t>
  </si>
  <si>
    <t xml:space="preserve">INVESTMENT INCOME </t>
  </si>
  <si>
    <t>Adaptation Fund Strategic Results Framework</t>
  </si>
  <si>
    <t>Project ID</t>
  </si>
  <si>
    <t>Country</t>
  </si>
  <si>
    <t>Region</t>
  </si>
  <si>
    <t>Sector</t>
  </si>
  <si>
    <t>Baseline information</t>
  </si>
  <si>
    <t>Target performance at completion</t>
  </si>
  <si>
    <t>Performance at mid-term</t>
  </si>
  <si>
    <t>Performance at completion</t>
  </si>
  <si>
    <t>Impact: Increased resiliency at the community, national, and regional levels to climate variability and change</t>
  </si>
  <si>
    <r>
      <rPr>
        <b/>
        <u/>
        <sz val="11"/>
        <color theme="1"/>
        <rFont val="Calibri"/>
        <family val="2"/>
        <scheme val="minor"/>
      </rPr>
      <t>Core Indicator</t>
    </r>
    <r>
      <rPr>
        <sz val="11"/>
        <color theme="1"/>
        <rFont val="Calibri"/>
        <family val="2"/>
        <scheme val="minor"/>
      </rPr>
      <t>: No. of beneficiaries</t>
    </r>
  </si>
  <si>
    <t>Total (direct + indirect beneficiaries)</t>
  </si>
  <si>
    <t>Direct beneficiaries supported by the project</t>
  </si>
  <si>
    <t>Indirect beneficiaries supported by the project</t>
  </si>
  <si>
    <t>Total</t>
  </si>
  <si>
    <t>% of female beneficiaries</t>
  </si>
  <si>
    <t>% of Youth beneficiaries</t>
  </si>
  <si>
    <t>Outcome 1: Reduced exposure to climate-related hazards and threats</t>
  </si>
  <si>
    <t>Indicator 1: Relevant threat and hazard information generated and disseminated to stakeholders on a timely basis</t>
  </si>
  <si>
    <t>Number of targeted stakeholders</t>
  </si>
  <si>
    <t>Hazards information generated and disseminated</t>
  </si>
  <si>
    <t>Overall effectiveness</t>
  </si>
  <si>
    <t>% of female targeted</t>
  </si>
  <si>
    <t>Output 1.1 Risk and vulnerability assessments conducted and updated</t>
  </si>
  <si>
    <t>Indicator 1.1: No. of projects/programmes that conduct and update risk and vulnerability assessments</t>
  </si>
  <si>
    <t>No. of projects/programmes that conduct and update risk and vulnerability assessments</t>
  </si>
  <si>
    <t>Scale</t>
  </si>
  <si>
    <t>Status</t>
  </si>
  <si>
    <t>Output 1.2 Targeted population groups covered by adequate risk reduction systems</t>
  </si>
  <si>
    <r>
      <rPr>
        <b/>
        <u/>
        <sz val="11"/>
        <color theme="1"/>
        <rFont val="Calibri"/>
        <family val="2"/>
        <scheme val="minor"/>
      </rPr>
      <t>Core Indicator</t>
    </r>
    <r>
      <rPr>
        <sz val="11"/>
        <color theme="1"/>
        <rFont val="Calibri"/>
        <family val="2"/>
        <scheme val="minor"/>
      </rPr>
      <t xml:space="preserve"> 1.2: No. of Early Warning Systems</t>
    </r>
  </si>
  <si>
    <t>No. of adopted Early Warning Systems</t>
  </si>
  <si>
    <t>Category targeted</t>
  </si>
  <si>
    <t>Hazard</t>
  </si>
  <si>
    <t>Geographical coverage</t>
  </si>
  <si>
    <t>Number of municipalities</t>
  </si>
  <si>
    <t>Outcome 2: Strengthened institutional capacity to reduce risks associated with climate-induced socioeconomic and environmental losses</t>
  </si>
  <si>
    <t>Indicator 2: Capacity of staff to respond to, and mitigate impacts of, climate-related events from targeted institutions increased</t>
  </si>
  <si>
    <t>Number of staff targeted</t>
  </si>
  <si>
    <t>Capacity level</t>
  </si>
  <si>
    <t>Output 2.1 Strengthened capacity of national and sub-national centres and networks to respond rapidly to extreme weather events</t>
  </si>
  <si>
    <t>Indicator 2.1.1: No. of staff trained to respond to, and mitigate impacts of, climate-related events</t>
  </si>
  <si>
    <t>Total staff trained</t>
  </si>
  <si>
    <t>% of female staff trained</t>
  </si>
  <si>
    <t>Type</t>
  </si>
  <si>
    <t>Indicator 2.1.2: No. of targeted institutions with increased capacity to minimize exposure to climate variability risks</t>
  </si>
  <si>
    <t>Outcome 3: Strengthened awareness and owernship of adaptation and climate risk reduction processes</t>
  </si>
  <si>
    <t>Indicator 3.1: Increase in application of appropriate adaptation responses</t>
  </si>
  <si>
    <t>Percentage of targeted population applying adaptation measures</t>
  </si>
  <si>
    <t xml:space="preserve">Output 3: Targeted population groups participating in adaptation and risk reduction awareness activities </t>
  </si>
  <si>
    <t>No. of targeted beneficiaries</t>
  </si>
  <si>
    <t>% of female participants targeted</t>
  </si>
  <si>
    <t>Level of awareness</t>
  </si>
  <si>
    <t>Outcome 4: Increased adaptive capacity within relevant development sector services and infrastructure assets</t>
  </si>
  <si>
    <t>Indicator 4.1: Increased responsiveness of development sector services to evolving needs from changing and variable climate</t>
  </si>
  <si>
    <t>Project/programme sector</t>
  </si>
  <si>
    <t>Geographical scale</t>
  </si>
  <si>
    <t>Response level</t>
  </si>
  <si>
    <t>Targeted asset</t>
  </si>
  <si>
    <t>Changes in asset (quantitative or qualitative)</t>
  </si>
  <si>
    <t>Output 4: Vulnerable development sector services and infrastructure assets strengthened in response to climate change impacts, including variability</t>
  </si>
  <si>
    <t>Number of services</t>
  </si>
  <si>
    <t>Outcome 5: Increased ecosystem resilience in response to climate change and variability-induced stress</t>
  </si>
  <si>
    <t>Indicator 5: Ecosystem services and natural resource assets maintained or improved under climate change and variability-induced stress</t>
  </si>
  <si>
    <t>Natural resource improvement level</t>
  </si>
  <si>
    <t>Output 5: Vulnerable ecosystem services and natural resource assets strengthned in response to climate change impacts, including variability</t>
  </si>
  <si>
    <r>
      <rPr>
        <b/>
        <u/>
        <sz val="11"/>
        <color theme="1"/>
        <rFont val="Calibri"/>
        <family val="2"/>
        <scheme val="minor"/>
      </rPr>
      <t>Core Indicator</t>
    </r>
    <r>
      <rPr>
        <sz val="11"/>
        <color theme="1"/>
        <rFont val="Calibri"/>
        <family val="2"/>
        <scheme val="minor"/>
      </rPr>
      <t xml:space="preserve"> 5.1: Natural Assets protected or rehabilitated</t>
    </r>
  </si>
  <si>
    <t>Natural asset or Ecosystem (type)</t>
  </si>
  <si>
    <t>Total number of natural assets or ecosystems protected/rehabilitated</t>
  </si>
  <si>
    <t>Unit</t>
  </si>
  <si>
    <t>Effectiveness of protection/rehabilitation</t>
  </si>
  <si>
    <t>Targeted performance at completion</t>
  </si>
  <si>
    <t>Outcome 6: Diversified and strengthened livelihoods and sources of income for vulnerable people in targeted areas</t>
  </si>
  <si>
    <t>Indicator 6.1: Increase in households and communities having more secure access to livelihood assets</t>
  </si>
  <si>
    <t>No. of targeted households</t>
  </si>
  <si>
    <t>% of female headed households</t>
  </si>
  <si>
    <t>Improvement level</t>
  </si>
  <si>
    <t>Indicator 6.2: Increase in targeted population's sustained climate-resilient alternative livelihoods</t>
  </si>
  <si>
    <t>% increase in income level vis-à-vis baseline</t>
  </si>
  <si>
    <t>Alternate Source</t>
  </si>
  <si>
    <t>Output 6 Targeted individual and community livelihood strategies strengthened in relation to climate change impacts, including variability</t>
  </si>
  <si>
    <t>Indicator 6.1.1: No. and type of adaptation assets created or strengthened in support of individual or community livelihood strategies</t>
  </si>
  <si>
    <t>Number of Assets</t>
  </si>
  <si>
    <t>Type of Assets</t>
  </si>
  <si>
    <t>Adaptation strategy</t>
  </si>
  <si>
    <r>
      <rPr>
        <b/>
        <u/>
        <sz val="11"/>
        <color theme="1"/>
        <rFont val="Calibri"/>
        <family val="2"/>
        <scheme val="minor"/>
      </rPr>
      <t>Core Indicator</t>
    </r>
    <r>
      <rPr>
        <sz val="11"/>
        <color theme="1"/>
        <rFont val="Calibri"/>
        <family val="2"/>
        <scheme val="minor"/>
      </rPr>
      <t xml:space="preserve"> 6.1.2: Increased income, or avoided decrease in income</t>
    </r>
  </si>
  <si>
    <r>
      <t xml:space="preserve">Number of households </t>
    </r>
    <r>
      <rPr>
        <i/>
        <sz val="9"/>
        <color theme="1"/>
        <rFont val="Calibri"/>
        <family val="2"/>
        <scheme val="minor"/>
      </rPr>
      <t>(total number in the project area)</t>
    </r>
  </si>
  <si>
    <t>Income source</t>
  </si>
  <si>
    <t>Income level (USD)</t>
  </si>
  <si>
    <t>Outcome 7: Improved policies and regulations that promote and enforce resilience measures</t>
  </si>
  <si>
    <t>Indicator 7: Climate change priorities are integrated into national development strategy</t>
  </si>
  <si>
    <t>Integration level</t>
  </si>
  <si>
    <t>Output 7:Improved integration of climate-resilience strategies into country development plans</t>
  </si>
  <si>
    <t>Indicator 7.1: No. of policies introduced or adjusted to address climate change risks</t>
  </si>
  <si>
    <t>No. of Policies introduced or adjusted</t>
  </si>
  <si>
    <t>Indicator 7.2: No. of targeted development strategies with incorporated climate change priorities enforced</t>
  </si>
  <si>
    <t>No. of Development strategies</t>
  </si>
  <si>
    <t>Regulation</t>
  </si>
  <si>
    <t>Effectiveness</t>
  </si>
  <si>
    <t>Glacier lake outburst flood</t>
  </si>
  <si>
    <t>Inland flooding</t>
  </si>
  <si>
    <t>fr</t>
  </si>
  <si>
    <t>biological assets</t>
  </si>
  <si>
    <t>Company policy</t>
  </si>
  <si>
    <t>5: Fully enforced (All elements implemented)</t>
  </si>
  <si>
    <t>Salinization</t>
  </si>
  <si>
    <t>Decrease</t>
  </si>
  <si>
    <t>land</t>
  </si>
  <si>
    <t>Communication &amp; Information policy</t>
  </si>
  <si>
    <t>4: Enforced (Most elements implemented)</t>
  </si>
  <si>
    <t>Drought</t>
  </si>
  <si>
    <t>Same</t>
  </si>
  <si>
    <t>water areas</t>
  </si>
  <si>
    <t>Defense policy</t>
  </si>
  <si>
    <t>3: Partially enforced (Some elements implemented)</t>
  </si>
  <si>
    <t>Wind</t>
  </si>
  <si>
    <t>subsoil assets</t>
  </si>
  <si>
    <t>increased adpative capacity</t>
  </si>
  <si>
    <t>Domestic policy</t>
  </si>
  <si>
    <t>2: Partially not enforced (Most elements not implemented)</t>
  </si>
  <si>
    <t>Agribusiness</t>
  </si>
  <si>
    <t>Coastal flooding</t>
  </si>
  <si>
    <t>air</t>
  </si>
  <si>
    <t>achieved</t>
  </si>
  <si>
    <t>Economic policy</t>
  </si>
  <si>
    <t>1: Not enforced (No elements implemented)</t>
  </si>
  <si>
    <t>Agricultural-related</t>
  </si>
  <si>
    <t>Financial capital</t>
  </si>
  <si>
    <t>Storm surge</t>
  </si>
  <si>
    <t>Please choose</t>
  </si>
  <si>
    <t>enhanced level of protection</t>
  </si>
  <si>
    <t>Education policy</t>
  </si>
  <si>
    <t>Agriculture</t>
  </si>
  <si>
    <t>Human capital</t>
  </si>
  <si>
    <t>Hurricane</t>
  </si>
  <si>
    <t>Selected</t>
  </si>
  <si>
    <t>Aquaculture</t>
  </si>
  <si>
    <t>Physical capital</t>
  </si>
  <si>
    <t>Not relevant</t>
  </si>
  <si>
    <t>5: All (Fully integrated)</t>
  </si>
  <si>
    <t>Construction/repairing business</t>
  </si>
  <si>
    <t>Social capital</t>
  </si>
  <si>
    <t>4: Most</t>
  </si>
  <si>
    <t>Cultivation</t>
  </si>
  <si>
    <t>Natural capital</t>
  </si>
  <si>
    <t>3: Some</t>
  </si>
  <si>
    <t>Fishing</t>
  </si>
  <si>
    <t>Personal capital</t>
  </si>
  <si>
    <t>Select</t>
  </si>
  <si>
    <t>5: All</t>
  </si>
  <si>
    <t>Community</t>
  </si>
  <si>
    <t>2: Most not integrated</t>
  </si>
  <si>
    <t>Forestry</t>
  </si>
  <si>
    <t>Adaptation strategies</t>
  </si>
  <si>
    <t>4: Almost all</t>
  </si>
  <si>
    <t>Private</t>
  </si>
  <si>
    <t>Multi-community</t>
  </si>
  <si>
    <t>1: None</t>
  </si>
  <si>
    <t>Handicrafts</t>
  </si>
  <si>
    <t>3: Half</t>
  </si>
  <si>
    <t>Public</t>
  </si>
  <si>
    <t>Departmental</t>
  </si>
  <si>
    <t>Coastal management</t>
  </si>
  <si>
    <t>Livestock production</t>
  </si>
  <si>
    <t>2: Some</t>
  </si>
  <si>
    <t>NGO</t>
  </si>
  <si>
    <t>National</t>
  </si>
  <si>
    <t>Disaster risk reduction</t>
  </si>
  <si>
    <t>Manufacturing</t>
  </si>
  <si>
    <t>5: Very high improvement</t>
  </si>
  <si>
    <t>Established</t>
  </si>
  <si>
    <t>Food security</t>
  </si>
  <si>
    <t>other</t>
  </si>
  <si>
    <t>4: High improvement</t>
  </si>
  <si>
    <t>Maintained</t>
  </si>
  <si>
    <t xml:space="preserve">Health </t>
  </si>
  <si>
    <t>Services</t>
  </si>
  <si>
    <t>Regional</t>
  </si>
  <si>
    <t>3: Moderate improvement</t>
  </si>
  <si>
    <t>Improved</t>
  </si>
  <si>
    <t>Urban development</t>
  </si>
  <si>
    <t>Tourism-related</t>
  </si>
  <si>
    <t>Local</t>
  </si>
  <si>
    <t>2: Limited improvement</t>
  </si>
  <si>
    <t>Water management</t>
  </si>
  <si>
    <t>Trading</t>
  </si>
  <si>
    <t>1: No improvement</t>
  </si>
  <si>
    <t>Multi-sector</t>
  </si>
  <si>
    <t>1 -generated information is irrelevant, and neither the stakeholders reached nor the timeframe managed were achieved</t>
  </si>
  <si>
    <t>1: No info transferred on time</t>
  </si>
  <si>
    <t>4: High capacity</t>
  </si>
  <si>
    <t>5: Fully aware</t>
  </si>
  <si>
    <t>5: Highly responsive (All defined elements )</t>
  </si>
  <si>
    <t>5: Fully improved</t>
  </si>
  <si>
    <t>Roads</t>
  </si>
  <si>
    <t>5: Very effective</t>
  </si>
  <si>
    <t>2 -the existence of some challenge in any of the three aspects of the indicator (generation of dissemination, stakeholders reached or timeframe managed)</t>
  </si>
  <si>
    <t>2: Somewhat info transferred</t>
  </si>
  <si>
    <t>3: Medium capacity</t>
  </si>
  <si>
    <t>4: Mostly aware</t>
  </si>
  <si>
    <t>4: Mostly responsive (Most defined elements)</t>
  </si>
  <si>
    <t>4: Mostly Improved</t>
  </si>
  <si>
    <t>Gov Buildings</t>
  </si>
  <si>
    <t>4: Effective</t>
  </si>
  <si>
    <t>3 -relevant information is generated and disseminated to all identified stakeholders on timely basis</t>
  </si>
  <si>
    <t>3: Info transferred on time</t>
  </si>
  <si>
    <t>2: Low capacity</t>
  </si>
  <si>
    <t>3: Partially aware</t>
  </si>
  <si>
    <t>3: Moderately responsive (Some defined elements)</t>
  </si>
  <si>
    <t>3: Moderately improved</t>
  </si>
  <si>
    <t>Causeways</t>
  </si>
  <si>
    <t>3: Moderately effective</t>
  </si>
  <si>
    <t>1: No capacity</t>
  </si>
  <si>
    <t>2: Partially not aware</t>
  </si>
  <si>
    <t>2: Partially responsive (Lacks most elements)</t>
  </si>
  <si>
    <t>2: Somewhat improved</t>
  </si>
  <si>
    <t>Airports</t>
  </si>
  <si>
    <t>2: Partially effective</t>
  </si>
  <si>
    <t>1: Aware of neither</t>
  </si>
  <si>
    <t>1: Non responsive (Lacks all elements )</t>
  </si>
  <si>
    <t>1: Not improved</t>
  </si>
  <si>
    <t>Schools</t>
  </si>
  <si>
    <t>1: Ineffective</t>
  </si>
  <si>
    <t>ha protected</t>
  </si>
  <si>
    <t>Training Centres</t>
  </si>
  <si>
    <t>ha rehabilitated</t>
  </si>
  <si>
    <t>Monitoring/Forecasting capacity</t>
  </si>
  <si>
    <t>Hospitals</t>
  </si>
  <si>
    <t>km protected</t>
  </si>
  <si>
    <t>Policy/regulatory reform</t>
  </si>
  <si>
    <t>Drinking water systems</t>
  </si>
  <si>
    <t>km rehabilitated</t>
  </si>
  <si>
    <t>1: Risk knowledge</t>
  </si>
  <si>
    <t>1: No plans conducted or updated</t>
  </si>
  <si>
    <t>Capacity development</t>
  </si>
  <si>
    <t>2: Monitoring and warning service</t>
  </si>
  <si>
    <t>2: Undertaking or updating of assessments in progress</t>
  </si>
  <si>
    <t>Sustainable forest management</t>
  </si>
  <si>
    <t>3: Dissemination and communication</t>
  </si>
  <si>
    <t>3: Risk and vulnterability assessments completed or updated</t>
  </si>
  <si>
    <t>Strengthening infrastructure</t>
  </si>
  <si>
    <r>
      <t xml:space="preserve">1: Health and Social Infrastructure </t>
    </r>
    <r>
      <rPr>
        <i/>
        <sz val="11"/>
        <color theme="1"/>
        <rFont val="Calibri"/>
        <family val="2"/>
        <scheme val="minor"/>
      </rPr>
      <t>(developed/improved)</t>
    </r>
  </si>
  <si>
    <t>Forests</t>
  </si>
  <si>
    <t>4: Response capability</t>
  </si>
  <si>
    <t>Supporting livelihoods</t>
  </si>
  <si>
    <r>
      <t xml:space="preserve">2: Physical asset </t>
    </r>
    <r>
      <rPr>
        <i/>
        <sz val="11"/>
        <color theme="1"/>
        <rFont val="Calibri"/>
        <family val="2"/>
        <scheme val="minor"/>
      </rPr>
      <t>(produced/improved/strenghtened)</t>
    </r>
  </si>
  <si>
    <t>Mangroves</t>
  </si>
  <si>
    <t>Mangrove reforestation</t>
  </si>
  <si>
    <t>Coasts</t>
  </si>
  <si>
    <t>From 0 to 0.5%</t>
  </si>
  <si>
    <t>Energy policy</t>
  </si>
  <si>
    <t>Coastal drainage and infrastructure</t>
  </si>
  <si>
    <t>Rangelands</t>
  </si>
  <si>
    <t>From 0.5 to 1%</t>
  </si>
  <si>
    <t>Environmental policy</t>
  </si>
  <si>
    <t>Irrigation system</t>
  </si>
  <si>
    <t>Cultivated land/Agricultural land</t>
  </si>
  <si>
    <t>From 1% to 5%</t>
  </si>
  <si>
    <t>Foreign policy</t>
  </si>
  <si>
    <t>Community-based adaptation</t>
  </si>
  <si>
    <t>Catchment area/Watershed/Aquifer</t>
  </si>
  <si>
    <t>From 5% to 10%</t>
  </si>
  <si>
    <t>Health policy</t>
  </si>
  <si>
    <t>Erosion control</t>
  </si>
  <si>
    <t>Protected areas/National parks</t>
  </si>
  <si>
    <t>From 10% to 20%</t>
  </si>
  <si>
    <t>Housing policy</t>
  </si>
  <si>
    <t>Soil water conservation</t>
  </si>
  <si>
    <t>From 20% to 30%</t>
  </si>
  <si>
    <t>Human resource policies</t>
  </si>
  <si>
    <t>Microfinance</t>
  </si>
  <si>
    <t>From 30% to 40%</t>
  </si>
  <si>
    <t>Information policy</t>
  </si>
  <si>
    <t>Special Program for women</t>
  </si>
  <si>
    <t>From 40% to 50%</t>
  </si>
  <si>
    <t>Macroeconomic policy</t>
  </si>
  <si>
    <t>Livelihoods</t>
  </si>
  <si>
    <t>Above 50%</t>
  </si>
  <si>
    <t>Monetary policy</t>
  </si>
  <si>
    <t>Water storage</t>
  </si>
  <si>
    <t>Population policy</t>
  </si>
  <si>
    <t>ICT and information dissemination</t>
  </si>
  <si>
    <t>Private policy</t>
  </si>
  <si>
    <t>Public policy</t>
  </si>
  <si>
    <t>Science policy</t>
  </si>
  <si>
    <t>Social policy</t>
  </si>
  <si>
    <t>3- relevant information is generated and disseminated to all identified stakeholders on timely basis</t>
  </si>
  <si>
    <t>Transportation policy</t>
  </si>
  <si>
    <t>describe</t>
  </si>
  <si>
    <t>Urban policy</t>
  </si>
  <si>
    <t>2- the existence of some challenge in any of the three aspects of the indicator</t>
  </si>
  <si>
    <t>Water policy</t>
  </si>
  <si>
    <t>Other policy</t>
  </si>
  <si>
    <t>1- generated information is irrelevant and neither the stakeholders reached nor the timeframe managed were achieved</t>
  </si>
  <si>
    <r>
      <rPr>
        <b/>
        <sz val="12"/>
        <color indexed="8"/>
        <rFont val="Times New Roman"/>
        <family val="1"/>
      </rPr>
      <t xml:space="preserve">Goal: </t>
    </r>
    <r>
      <rPr>
        <sz val="12"/>
        <color indexed="8"/>
        <rFont val="Times New Roman"/>
        <family val="1"/>
      </rPr>
      <t xml:space="preserve">Assist developing-country Parties to the Kyoto Protocol that are particularly vulnerable to the adverse effects of climate change in meeting the costs of concrete adaptation projects and programmes in order to implement climate-resilient measures. 
</t>
    </r>
    <r>
      <rPr>
        <b/>
        <sz val="12"/>
        <color indexed="8"/>
        <rFont val="Times New Roman"/>
        <family val="1"/>
      </rPr>
      <t xml:space="preserve">Impact: </t>
    </r>
    <r>
      <rPr>
        <sz val="12"/>
        <color indexed="8"/>
        <rFont val="Times New Roman"/>
        <family val="1"/>
      </rPr>
      <t xml:space="preserve">Increased resiliency at the community, national, and regional levels to climate variability and change. </t>
    </r>
  </si>
  <si>
    <t>MIE</t>
  </si>
  <si>
    <t>RIE</t>
  </si>
  <si>
    <t>NIE</t>
  </si>
  <si>
    <t>Asia-Pacific</t>
  </si>
  <si>
    <t>Latin America and Caribbean</t>
  </si>
  <si>
    <t>Africa</t>
  </si>
  <si>
    <t>Eastern Europe</t>
  </si>
  <si>
    <t>Afghanistan, Islamic Rep. of</t>
  </si>
  <si>
    <t>Armenia</t>
  </si>
  <si>
    <t>Antigua and Barbuda</t>
  </si>
  <si>
    <t>Azerbaijan</t>
  </si>
  <si>
    <t>Burundi</t>
  </si>
  <si>
    <t>Benin</t>
  </si>
  <si>
    <t>Burkina Faso</t>
  </si>
  <si>
    <t>Bangladesh</t>
  </si>
  <si>
    <t>Bulgaria</t>
  </si>
  <si>
    <t>Bahrain</t>
  </si>
  <si>
    <t>Bahamas, The</t>
  </si>
  <si>
    <t>Bosnia and Herzegovina</t>
  </si>
  <si>
    <t>Belarus</t>
  </si>
  <si>
    <t>Belize</t>
  </si>
  <si>
    <t>Bolivia</t>
  </si>
  <si>
    <t>Brazil</t>
  </si>
  <si>
    <t>Barbados</t>
  </si>
  <si>
    <t>Bhutan</t>
  </si>
  <si>
    <t>Botswana</t>
  </si>
  <si>
    <t>Central African Republic</t>
  </si>
  <si>
    <t>Chile</t>
  </si>
  <si>
    <t>China, People's Republic of</t>
  </si>
  <si>
    <t>Cote d'Ivoire</t>
  </si>
  <si>
    <t>Cameroon</t>
  </si>
  <si>
    <t>Congo, Dem. Rep. of</t>
  </si>
  <si>
    <t>Congo, Republic of</t>
  </si>
  <si>
    <t>Cook Islands</t>
  </si>
  <si>
    <t>Colombia</t>
  </si>
  <si>
    <t>Comoros</t>
  </si>
  <si>
    <t>Cape Verde</t>
  </si>
  <si>
    <t>Costa Rica</t>
  </si>
  <si>
    <t>Cuba</t>
  </si>
  <si>
    <t>Micronesia, Fed. States of</t>
  </si>
  <si>
    <t>Gabon</t>
  </si>
  <si>
    <t>Gambia, The</t>
  </si>
  <si>
    <t>Guinea-Bissau</t>
  </si>
  <si>
    <t>Equatorial Guinea</t>
  </si>
  <si>
    <t>Croatia</t>
  </si>
  <si>
    <t>Iran, Islamic Republic of</t>
  </si>
  <si>
    <t>Kyrgyz Republic</t>
  </si>
  <si>
    <t>Cambodia</t>
  </si>
  <si>
    <t>Korea, Republic of</t>
  </si>
  <si>
    <t>Lao People's Democratic Republic</t>
  </si>
  <si>
    <t>Libya</t>
  </si>
  <si>
    <t>Moldova</t>
  </si>
  <si>
    <t>Macedonia, former Yugoslav Republic of</t>
  </si>
  <si>
    <t>Niue</t>
  </si>
  <si>
    <t>Korea, Dem. People's Rep. of</t>
  </si>
  <si>
    <t>Slovak Republic</t>
  </si>
  <si>
    <t>Chad</t>
  </si>
  <si>
    <t>Tanzania</t>
  </si>
  <si>
    <t>Venezuela</t>
  </si>
  <si>
    <t>Vietnam</t>
  </si>
  <si>
    <t>Yemen, Republic of</t>
  </si>
  <si>
    <r>
      <rPr>
        <b/>
        <sz val="12"/>
        <color indexed="8"/>
        <rFont val="Times New Roman"/>
        <family val="1"/>
      </rPr>
      <t>Important:</t>
    </r>
    <r>
      <rPr>
        <sz val="12"/>
        <color indexed="8"/>
        <rFont val="Times New Roman"/>
        <family val="1"/>
      </rPr>
      <t xml:space="preserve"> Please read the following guidance document (also posted on the Adaptation Fund website) before entering your data </t>
    </r>
  </si>
  <si>
    <t>Type of implementing entity</t>
  </si>
  <si>
    <r>
      <rPr>
        <b/>
        <u/>
        <sz val="11"/>
        <color theme="1"/>
        <rFont val="Calibri"/>
        <family val="2"/>
        <scheme val="minor"/>
      </rPr>
      <t>Core Indicator</t>
    </r>
    <r>
      <rPr>
        <sz val="11"/>
        <color theme="1"/>
        <rFont val="Calibri"/>
        <family val="2"/>
        <scheme val="minor"/>
      </rPr>
      <t xml:space="preserve"> 4.2: Assets produced, developed, improved or strengthened</t>
    </r>
  </si>
  <si>
    <t>Indicator 4.1.1: No. and type of development sector services to respond to new conditions resulting from climate variability and change</t>
  </si>
  <si>
    <t>Indicator 3.1.1: Percentage of targeted population awareness of predicted adverse impacts of climate change, and of appropriate responses</t>
  </si>
  <si>
    <t xml:space="preserve">What have been the lessons learned, both positive and negative, in accessing and implementing climate finance readiness support that would be relevant to the preparation, design and implementation of future concrete adaptation projects/programmes? </t>
  </si>
  <si>
    <t>How have the outputs (such as manuals, guidelines, procedures or the experience from providing peer support, etc) from employing readiness grants been used to inform institutional capacity needs, gender issues, and environmental and social aspects in  developing and implementing concrete projects/programmes for enhanced resilience to climate change?</t>
  </si>
  <si>
    <t>Readiness Interventions (Applicable only to NIEs that received one or more readiness grants)</t>
  </si>
  <si>
    <t>National Bank of Agriculture and Rural Development</t>
  </si>
  <si>
    <t>National Bank of Agriculture and Rural Development (NABARD)</t>
  </si>
  <si>
    <t>06.10.2016</t>
  </si>
  <si>
    <t>01.04.2017</t>
  </si>
  <si>
    <t>RBS Foundation India</t>
  </si>
  <si>
    <t>n.sunil.kumar@rbs.com</t>
  </si>
  <si>
    <t>abhinav.sen@rbs.com</t>
  </si>
  <si>
    <t>Chief Wildlife Warden and Princical Chief Conservator of Forests - Wildlife, Madhya Pradesh</t>
  </si>
  <si>
    <t>pccfwl@mp.gov.in</t>
  </si>
  <si>
    <t>2: Physical asset (produced/improved/strenghtened)</t>
  </si>
  <si>
    <t xml:space="preserve">Number of village level meetings conducted </t>
  </si>
  <si>
    <t>1.1 Socio economic baseline report with village level
detailed analysis in the project villages</t>
  </si>
  <si>
    <t>1.2 Baseline mapping and change assessments of
natural resource base in project villages using GIS.</t>
  </si>
  <si>
    <t>2.1 Robust community institutions in 56 villages with
collective decision making of stakeholders at village /
cluster / district / landscape level on issues of
conservation, climate change, gender and
development.</t>
  </si>
  <si>
    <t>2.2 Participatory Impact monitoring</t>
  </si>
  <si>
    <t>3.1 Adoption of climate resilient agricultural practices
by 5,000 households</t>
  </si>
  <si>
    <t>3.2 Adoption of diversified livelihoods for poverty
reduction and enhanced climate change resilience by
2,000 households.</t>
  </si>
  <si>
    <t>3.3 Enhanced vocational skills in 500 individuals.</t>
  </si>
  <si>
    <t>3.4 Adoption of energy efficient mechanisms by
households to reduce fuel wood dependency and
drudgery amongst women.</t>
  </si>
  <si>
    <t>4.1 Knowledge management plan covering all main
KPC-dependent user groups to improve awareness
levels and facilitate informed decision making to
address threats to KPC</t>
  </si>
  <si>
    <t>4.2 Developed pool of products comprising research
studies, learning/ case studies from the project,
training modules and capacities for its dissemination
through relevant tools.</t>
  </si>
  <si>
    <t>4.3 Local and National Level Campaigns/Workshops
for dissemination</t>
  </si>
  <si>
    <t>NA</t>
  </si>
  <si>
    <t>Direct Access</t>
  </si>
  <si>
    <t xml:space="preserve">Completed Socio Economic Assessment of the Project villages and Ecological mapping and analysis of the KPC landscape through GIS </t>
  </si>
  <si>
    <t xml:space="preserve">Socio Economic Assessment of 56 Project Villages </t>
  </si>
  <si>
    <t>Ecological mapping and analysis of KPC landscape</t>
  </si>
  <si>
    <t>Community mobilisation and Institution Building in 56 villages</t>
  </si>
  <si>
    <t>GIS mapping and analysis for KPC landscape has been completed. Landsat imagery is captured and initial analysis of the same is completed</t>
  </si>
  <si>
    <t>Entry point and Land Development activities</t>
  </si>
  <si>
    <t>Creation of new/ Strengthening of existing village level/ gender centric institutions is completed.  Participation of 70% households is achieved in institutions in all the project villages. A dialogue is initiated with the communty that promotes conservation and protection of natural resources</t>
  </si>
  <si>
    <t>Climate Resilient Agriculture practices</t>
  </si>
  <si>
    <t>Energy Efficient Practices</t>
  </si>
  <si>
    <t>Knowledge Management</t>
  </si>
  <si>
    <t>Alternative livelihoods and skill development</t>
  </si>
  <si>
    <t>Water-related entry point activities are completed in all the project villages and Land Development/ Restoration activities are completed on 540 hectares.</t>
  </si>
  <si>
    <t>Finalization of the Knowledge Management Framework. Implementaion of KM</t>
  </si>
  <si>
    <t>MS</t>
  </si>
  <si>
    <t>Abhinav Sen</t>
  </si>
  <si>
    <t>1: Health and Social Infrastructure (developed/improved)</t>
  </si>
  <si>
    <t>Indicator 4.1.2 Physical assets</t>
  </si>
  <si>
    <t>5. Management costs</t>
  </si>
  <si>
    <t>IND/NIE/Forests/2015/1</t>
  </si>
  <si>
    <t>Component 1: Integrated socio - economic and ecological assessment and planning</t>
  </si>
  <si>
    <t>Component 2: Community mobilization for building adaptive capacities</t>
  </si>
  <si>
    <t>Component 3: Integrated approach for ecosystem resilience and sustainable livelihoods as a means for adaptation</t>
  </si>
  <si>
    <t>AMOUNT  (USD)</t>
  </si>
  <si>
    <t>How much of the total AF grant as noted in Project Document plus any project preparation grant has been spent to date? 1 USD = INR 65</t>
  </si>
  <si>
    <t>NIL</t>
  </si>
  <si>
    <t>T.Prakash</t>
  </si>
  <si>
    <t>t.prakash@nabard.org</t>
  </si>
  <si>
    <t>Ravi S. Prasad, IAS (Joint Secretary)
Ministry of Environment, Forests &amp; Climate Change, Govt. of India</t>
  </si>
  <si>
    <t>ravis.prasad@nic.in</t>
  </si>
  <si>
    <t xml:space="preserve">fspd@nabard.org, climate.change@nabard.org </t>
  </si>
  <si>
    <t>Financial mismanagement</t>
  </si>
  <si>
    <t>Financial practices are transparent, consistent and backed by evidence.</t>
  </si>
  <si>
    <t>Changes in forest department staff</t>
  </si>
  <si>
    <t>Output 2.1 Robust community institutions in 56
villages with collective decision making of
stakeholders at village / cluster /district / landscap level on issues of conservation, climate change,
gender and development.</t>
  </si>
  <si>
    <t>Output 3.3 Enhanced vocational skills in 500 individuals.</t>
  </si>
  <si>
    <t>Output 4.3 Local and National Level Campaigns/Workshops for dissemination</t>
  </si>
  <si>
    <t>22.11.2016</t>
  </si>
  <si>
    <t>Building adaptive capacities of livelihoods, communities and ecological security in the Kanha-Pench Corridor in Madhya Pradesh.</t>
  </si>
  <si>
    <t>Being one of the most crucial conservation units of the flagship species - Tiger, the Kanha-Pench Corridor (KPC) supports rich biodiversity and provides important ecosystem services like regulating hydrology and sequestering carbon. 
Besides its ecological functions, the landscape supports a substantial human population, mostly indigenous, who are extremely vulnerable to climate change impacts. In the last few decades, the KPC has faced severe degradation caused by anthropogenic pressures and climate change, which has reduced its ability to perform important ecological functions.
The project aims to restore the corridor’s functionality by building and enhancing the adaptive capacities of its communities, livelihoods and landscape. It aims to do so by adopting a holistic approach of Ecosystem Conservation, Institutional Development, and Promotion of Climate Resilient Livelihoods.</t>
  </si>
  <si>
    <t>Balaghat, Mandla and Seoni districts located in the South Eastern part of the Central Indian State of Madhya Pradesh. The important water bodies include the Wainganga, Pench and Banjar rivers. Other important areas are - Kanha Tiger Reserve and Pench Tiger Reserve. The National Highway 7 runs through the landscape.</t>
  </si>
  <si>
    <t>An inclusive approach has been adopted since project inception with focus on developing robust community based institutions in each of the project villages.</t>
  </si>
  <si>
    <t>State elections and General elections.</t>
  </si>
  <si>
    <t>Regular meeting with forest department at the state level and at the district level is being undertaken. Monthly updates are being provided to the forest department to ensure continuity of information.</t>
  </si>
  <si>
    <t>Baseline data collection through Focussed Group Discussion (FGD/ Participatory Rural Appraisal (PRA)/ Geogrphical Information Services (GIS) data and baseline report preparation: 0-6 months
Creation of 56 village development plans: 0-6 months
Formation and strengthening of village level community institutions &amp; capacity building: 3-36 months
Participatory impact monitoring: 18-24 months, 37-48 months
Implementing livelihood activities: 7-42 months
Entry point activities (water related): 0-6 months
Installation of agromet stations: 0- 12 months
Watershed improvement, efficient irrigation mechanisms: 4-42 months
Development of design of knowledge material: 7-24 months
Workshops, Awareness sessions: 10-48 months
Monitoring: 3-50 months
Evaluation: 23 month (midterm) 45 month(final)</t>
  </si>
  <si>
    <t>Creation of new/ Strengthening of existing village level/ gender centric institutions is completed.  Participation of 70% households is achieved in institutions in all the project villages. A dialogue is initiated with the communty that promotes conservation and protection of natural resources.</t>
  </si>
  <si>
    <t>Output 3.4 Adoption of energy efficient mechanisms by 1,000 households to reduce fuel wood dependency and drudgery amongst
women.</t>
  </si>
  <si>
    <t>Output 3.2 Adoption of diversified livelihoods for poverty reduction and enhanced climate change resilience by 2,000 households.</t>
  </si>
  <si>
    <t>Output 3.1: Adoption of climate resilient
agricultural practices by 5,000 households.</t>
  </si>
  <si>
    <t>Output 2.2 Participatory impact monitoring.</t>
  </si>
  <si>
    <t>Output 1.2 Baseline mapping and change
assessments of natural resource
base in project villages using GIS.</t>
  </si>
  <si>
    <t>Output 1.1 Socio economic
baseline report with village
level detailed analysis in the
project villages.</t>
  </si>
  <si>
    <t>Completed Socio Economic Assessment of the Project villages.</t>
  </si>
  <si>
    <t>GIS mapping and analysis for KPC landscape has been completed. Landsat imagery is captured and initial analysis of the same is completed.</t>
  </si>
  <si>
    <t>Finalization of the Knowledge Management Framework. Implementation of KM.</t>
  </si>
  <si>
    <t>Output 4.1 Knowledge management plan covering all main KPC-dependent user groups to improve awareness levels and facilitate informed decision making to address threats to KPC.</t>
  </si>
  <si>
    <t>Output 4.2 Developed pool of products comprising research studies, learning/ case studies from the project, training modules and capacities for its dissemination through relevant tools.</t>
  </si>
  <si>
    <t>Mobilizing the community took more time than expected. While there were delays in project implementation, the project team felt it was prudent to be patient and gradually intensify interventions.</t>
  </si>
  <si>
    <t>Risk Category &gt;50%</t>
  </si>
  <si>
    <t>Risk Category up to 50%</t>
  </si>
  <si>
    <t>Category of Risk</t>
  </si>
  <si>
    <t>Medium</t>
  </si>
  <si>
    <t>Low</t>
  </si>
  <si>
    <t>High</t>
  </si>
  <si>
    <t>All stakeholders may not take part in the process as the individuals' capacity and commitment vary.
There can be resistance from some stakeholders in adopting the suggested measures on account of perceptional differences.</t>
  </si>
  <si>
    <t>Failure to create ownership of the project at the local level.</t>
  </si>
  <si>
    <t>Website in process of being enhanced with project details</t>
  </si>
  <si>
    <t>Failure in Community Mobilization to undertake the activities of building adaptive capacities of the community residing in the landscape.</t>
  </si>
  <si>
    <t>Community has been sensitized and mobilization to undertake project activities is ongoing. Village level leadership is emerging and is a positive sign for project sustainability</t>
  </si>
  <si>
    <t>Local resource persons have been selected as community mobilizers. Regular awareness building workshops, training sessions and exposure visits are being conducted for the community.
Livelihood interventions are driven by skilling local resources - Paravets (men and women) for agriculture, livestock and alternative livelihoods have been created</t>
  </si>
  <si>
    <t>The project's strength is working with multiple stakeholders. During Y II, all stakeholders continued working together (including community, forest department, government line department and local CSOs)</t>
  </si>
  <si>
    <t>The project has adopted a consultative and inclusive approach since project formulation. Regular interactions with the stakeholders is maintained through verbal and written updates about the project. The team is working in consonance with the roles and responsibilities of all the stakeholders.
Additionally, the Village development plans and wealth ranking process which was done in participatory mode has ensured that all are represented and the most vulnerable are prioritized.</t>
  </si>
  <si>
    <t xml:space="preserve">There were no unfavourable climatic impacts to the extent that caused damaged to the watershed structures or created accessibility issues </t>
  </si>
  <si>
    <t>Late onset of monsoon, dry spells during monsoon period, less rainfall during crop growth period has caused loss in agriculture production systems. Heat waves in central India also impacted the NTFP collection rates</t>
  </si>
  <si>
    <t>Community is responding satisfactorily to project interventions. It recognizes climate change is affecting them and the practices promoted have the potential of addressing these impacts in the long run. Their confidence in allied livelihoods like Livestock management and poultry is also increasing and adoption is rising with demonstration effect.</t>
  </si>
  <si>
    <t>Partner organizations are capacitated to deliver project outcomes successfully.
Additional capacity has been developed by partnering with technical experts and CSOs</t>
  </si>
  <si>
    <t>Project team has been conducting cross-learning sessions. The most recent cross learning session was conducted in Mandla district on March 13th. The project team is ensuring that there is continuous knowledge transfer and best practise sharing between the implementing partners.</t>
  </si>
  <si>
    <t>Watershed structures especially at mid ridge level are being redesigned to withstand sudden water burst. 
Accessability issues are dealt by ensuring frequent coordination with the community resources and village leaders using mobile phones.</t>
  </si>
  <si>
    <t>Project is accepted by the community and stakeholders at the local level</t>
  </si>
  <si>
    <t>Slow progress in implementation of the interventions due to  unfavourable climatic factors and location accessibility issues</t>
  </si>
  <si>
    <t>Limited capacity/expertise of partner organisations to deliver project outputs.</t>
  </si>
  <si>
    <t>Extreme weather events during the project lifetime undermine confidence of local communities in adaptation measures promoted by the project.</t>
  </si>
  <si>
    <t>State elections in Madhya pradesh in November 18 and General elections in India in May 2019 led to implementation delays due to code of conduct.</t>
  </si>
  <si>
    <t>Activities were planned keeping in view the code of conduct and election schedule.</t>
  </si>
  <si>
    <t>Transfer of officers in forest department in the project area leading to slight delays.</t>
  </si>
  <si>
    <t>Risk mitigation measures included - Project implementation is driven through the community institutions and facilitated by the project team. The processes are established since project inception like - Wealth ranking have ensured that the most vulnerable are prioritized. 
Monitoring of the project activities is being undertaken at 3 levels and no risks affecting progress of the project have come to notice.</t>
  </si>
  <si>
    <t>Socio-economic profile of project villages through Foccused group discussion has been created. Wealth Ranking and Village Development plans have been completed. The project team undertaken a Household - Economic Analysis which has been incorporated in the Socio - Economic analysis/ Basline report.</t>
  </si>
  <si>
    <t>Landsat imagery using GIS has been created for the landscape and initial analysis of the same is completed. The findings endorse that assumptions made in the proposal like degradation/ reduction of edge density of fringe forests. Annual change assesment to measure changes to the village woodlots/surrounding forests are being undertaken regularly. Comprehensive set of maps that outline the natural resources in the 56 project villages at baseline have been created too.</t>
  </si>
  <si>
    <t>Village institutions have been created in all the project villages, and have achived satisfactory levels of mobilization. Gender neutrality in institutions has also been ensured. The project team is confident that both indicators will improve during Y 3 of implementation. Self Help Groups (SHGs) mobilization also took time to catch momentum and is now being undertaken in partnership with National Rural Livelihoods Mission (NRLM).  
Further, through exposure visits, meetings and classroom trainings the community has been constantly exposed to issues related to resource extraction, conservation and protection. Process of creating Byelaws around resource extraction/ protection, Net planning for development  of common and private lands has been completed in all project villages</t>
  </si>
  <si>
    <t>Participatory impact monitoring will be undertaken by the team in Y III - Q 1 and Q 2</t>
  </si>
  <si>
    <t>59 youths were trained on contemporary skills like mechanic, JCB driving and masonry. These are expected to intensify in the Y3 where the project team is exploring local skill development like Ecotourism and Souvenir production</t>
  </si>
  <si>
    <t>Not in plan for Y1 and Y II</t>
  </si>
  <si>
    <t>2,500 farmers are sensitised and mobilzed for action on improved and climate resilient agricultural practices.
Water-related entry point activities are completed in all the project villages and Land Development/ Restoration activities are completed on 540 hectares.
Micro-irrigation is promoted with 448 farmers.</t>
  </si>
  <si>
    <t xml:space="preserve">1200 alternative enterprises are established </t>
  </si>
  <si>
    <t>300 youths are provided with skill development training.</t>
  </si>
  <si>
    <t>280 biogas plants, 490 household level efficient cook stoves; 420 solar lights/ charging stations, 20 commercial level cook stoves.</t>
  </si>
  <si>
    <t>Development of knowledge material - 4 audio visual for the KPC.</t>
  </si>
  <si>
    <t>One movie has been produced. Knowledge management component is facing delays but project team will focus on completing the deliverables in Y III and Y IV</t>
  </si>
  <si>
    <t>KM framework has been finalized. One introductory movie has also been produced as part of the project. Work on KM to intensify in Y III</t>
  </si>
  <si>
    <t>Project level and national level workshops are conducted</t>
  </si>
  <si>
    <t>2 workshops - 1 on agriculture with progressive farmers in the project area, and one national level workshop on climate adaptation with over 15 CSOs was conducted in march 2019</t>
  </si>
  <si>
    <t>1) The project team  has adopted a cautious apprpoach towards community mobilization/ institution building. While this has resulted in a reduced spent especially in Component 3 and 4 in Y I and Y II, it has created a solid foundation to intensify project activities in Y III and Y IV. There are positive trend as seen in Land restoration interventions - the project has already over achieved project level targets. - Lantana Eradication for eg. has created multiple benefits like - reduced man-animal conflicts; improved regeneration, created grazing areas, reduced dependence of livestock on forests. Community is now opening  up to household level project interventions and the project team is confident of over achieving the planned project outcomes.
2) The critical risk that we identified during the project development stage was non-representation of marginalized sections in the village planning/ decision making. The project team is negating this by being cognizant to the project team is constantly working to mitigate these risks, it will take a much longer time to eliminate age-old social barriers in the landscape. However, Village development plans and Wealth ranking exervise have provided us visibility to prioritize household level interventions to marginalized sections. This is expected to improve participation in village level institutions too.
3)The project delivery has been satisfactory on most of the components except on Alternative livelihoods, skill development and knowledge management. The project activities will gain further momentum in Y III and are expected to meet the defined targets. 
4) Mid term review will be completed by Y III Q2.</t>
  </si>
  <si>
    <t>332 households have been supported with altternative livelihood support viz. Goatery, Poultry etc.  These are expected to intensify in the YIII with demonstration effect in the project villages.</t>
  </si>
  <si>
    <t>The project has reached out to over 1650 farmers in YI and YII through demonstrations, exposure visits, classroom trainings and input support. This is expected to intensify in Y III
The farmers are trained and handholding support given to adapt improved practices like SRI, Organic farming, Indigenous seed/ improved seed, bio-pesticides etc.
Four(4) Agromet stations out of the planned 5 have been installed and weather advisories are being issued to the farmers regularly. 
Entry point activities have been completed in all the project villages in YI. 
Land restoration activities through eradication of invasive species / and watershed treatment has been undertaken on over 2,100 hectares against a project target of 1,800 hectares. Savings achieved through enhanced community contribution and low budget eradication activity.
Promotion of micro irrigation mechanisms has been initiated in Y II and 170 farmers have been benefitted. This will intensify in Y III</t>
  </si>
  <si>
    <t>Entry point activities have been completed in all the project villages in YI. 
Land restoration activities through eradication of invasive species / and watershed treatment has been undertaken on over 2,100 hectares against a project target of 1,800 hectares. Savings achieved through enhanced community contribution and low budget eradication activity.
Promotion of micro irrigation mechanisms has been initiated in Y II and 170 farmers have been benefitted. This will intensify in Y III</t>
  </si>
  <si>
    <t>76 bio-gas plants have been installed through project support. Additional 450 bio-gas plants support has been leveraged through the forest department. 
27 efficient cook stoves have been provided to the community, however with the penetration of Ujjawala scheme project team (which provides for subsidised LPG cylinder) the project team has requested revision of budgets.
525 solar lights/ charging stations have been provided to the identified families. there is a large demand from the community for these devices due to the erratic supply of electricity particularly during the monsoons.</t>
  </si>
  <si>
    <t xml:space="preserve">The project has reached out to over 1650 farmers in YI and YII through demonstrations, exposure visits, classroom trainings and input support. This is expected to intensify in Y III
The farmers are trained and handholding support given to adapt improved practices like SRI, Organic farming, Indigenous seed/ improved seed, bio-pesticides etc.
Four(4) Agromet stations out of the planned 5 have been installed and weather advisories are being issued to the farmers regularly. 
</t>
  </si>
  <si>
    <t>2500 farmers are mobilzed on improved/ climate resilient agricultural practices.</t>
  </si>
  <si>
    <t>332 households have been supported with altternative livelihood support viz. Goatery, Poultry etc.  These are expected to intensify in the YIII with demonstration effect in the project villages. 
59 youths were trained on contemporary skills like mechanic, JCB driving and masonry. These are expected to intensify in the Y3 where the project team is exploring local skill development like Ecotourism and Souvenir production</t>
  </si>
  <si>
    <t>1200 alternative enterprises are established and 300 youths are imparted skill trainings</t>
  </si>
  <si>
    <t>KM framework has been finalized. One introductory movie has also been produced as part of the project. Work on KM to intensify in Y III. 
One movie has been produced. Knowledge management component is facing delays but project team will focus on completing the deliverables in Y III and Y IV
2 workshops - 1 on agriculture with progressive farmers in the project area, and one national level workshop on climate adaptation with over 15 CSOs was conducted in march 2019</t>
  </si>
  <si>
    <t xml:space="preserve">http://www.conservingcentralindia.org/; </t>
  </si>
  <si>
    <t>In some of the project villages  inter and intra community conflict delayed the organisation of institutions. Regular interactions, trainings sessions and exposure visits of village leaders etc., are various measures taken to reduce these conflicts. These conflicts have been resolved and work in the project villages is in full flow.
There are delays in finalizing the Knowledge Management framework, as it was undertaken in a consultative manner - ensuring participation of key stakeholders was a challenge. This has been resolved now and implementation of the same has been initiated.</t>
  </si>
  <si>
    <t>There are changes proposed under Component 3.4. These are mainly due to:
i) Ongoing government scheme on subsidized LPG cylinders have reduced the demand for efficient chullas.
ii) Identified households for bio-gas plants have been covered through support from Forest Department funds. Over 450 bio-gas plants have been facilitated.
iii) There is higher demand for solar lights / charging stations due to the erratic supply of electricity in the project area.</t>
  </si>
  <si>
    <t>Gender considerations are inherent to the project design and will be there in all reporting periods. These include - Livelihood planning of women headed households, ensuring women participation in land developmental activities - lantana eradication, watershed development; 
Inclusion of women has ensured that the project benefits reach out to the most vulnerable section in the village community. It also ensures sustainability of enterprises promoted, as women are noticed to be less inclined to go on migration. 
Skill development is being undertaken - Women Paravets, Souvenir making, ecotourism, poultry, goatery, and piggery are being implemented.</t>
  </si>
  <si>
    <r>
      <t xml:space="preserve">Project has undertaken eradication of invasive species - </t>
    </r>
    <r>
      <rPr>
        <i/>
        <sz val="11"/>
        <color rgb="FF000000"/>
        <rFont val="Times New Roman"/>
        <family val="1"/>
      </rPr>
      <t xml:space="preserve">Lantana Camara </t>
    </r>
    <r>
      <rPr>
        <sz val="11"/>
        <color rgb="FF000000"/>
        <rFont val="Times New Roman"/>
        <family val="1"/>
      </rPr>
      <t xml:space="preserve">from the village commons and private lands. This has created widespread benefits for the community and biodiversity of the landscape. India has over 4% of its landmass invaded by Lantana. The project model which focusses on community participation in eradicating this weed can be replicated and has the potential to be scaled up across India and even in other countries.
There are other interventions like promotion of improved cattle sheds, indigenous poultry shed with parallel development of village level paravets that can be replicated across India. </t>
    </r>
  </si>
  <si>
    <t xml:space="preserve">Eco-restoration (includes - land treatment, eradication of invasive species, afforestation) has been undertaken on over 2,100 hectares in the project. The project team has experienced that this has the potential to help the community adapt better to climate change, has improved the water availability in the project area, and has contributed to reducing ineqialities as well. Projects focussed on eco-restoration, promoting community conservation/ management of commons have ability to help the community become more resilient and adapt to climate change. 
Agriculture practices of the community are being controlled by the market forces (even in a remote area as the KPC). Adoptability of improver/organic agriculture practices can happen and sustain ona scale only when market forces/ policy level interventions are conducive. </t>
  </si>
  <si>
    <t xml:space="preserve">Community has to kept at the core for all interventions especially around commons and land developpment. Collective action is key to adaptation. Eco-restoration (includes - land treatment, eradication of invasive species, afforestation) has been undertaken on over 2,100 hectares in the project. The project team has experienced that this has the potential to help the community adapt better to climate change, has improved the water availability in the project area, and has contributed to reducing ineqialities as well. Projects focussed on eco-restoration, promoting community conservation/ management of commons have ability to help the community become more resilient and adapt to climate change. 
Agriculture practices of the community are being controlled by the market forces (even in a remote area as the KPC). Adoptability of improver/organic agriculture practices can happen and sustain ona scale only when market forces/ policy level interventions are conducive. </t>
  </si>
  <si>
    <t>The most successful aspect will be the improved governance on natural resources and an enhanced ownership to manage and conserve village commons. The community in landscapes like the KPC is hugely dependent on their commons and ability to cope depends on the functionality of commons. The project has contributed to improving common areas and has improved community resilience.</t>
  </si>
  <si>
    <t>Community has been kept integral to all interventions. All decisions are driven by the committees wherein the most vulnerable are provided preference. Robustness and effectivness of the committees will ensure the sustainability. These members of the committee are also part of the PRIs - Panchayati Raj Institutions. The practices and governance of the committee is being percolated to the PRIs in the project area. This ensures that there is sustainability of the project activities.</t>
  </si>
  <si>
    <t>There is focus on interventions that fit into the local context. For example - the project team focussed on promoting contemporary skilling in Y I and YII only to realize that youths after being trained are leaving their assigned roles and coming back to their villages and doing nothing. To tackle this youths are being trained on local required skills - Souvenir making, ecotourism, paravets etc.</t>
  </si>
  <si>
    <t>The project is using the existing network - Network on Conserving Central Indian Landscape to ensure that existing knowledge is being leveraged and there is no reinventing the wheel measures (that are time and resource intensive) adopted. The project website will also be integrated into the NCCI portal http://www.conservingcentralindia.org/. At the local level more of audio visuals including wall paintings is being adopted.</t>
  </si>
  <si>
    <t>Knowledge management framework has been developed. Implementation on the same has been initiated during Y II. Focus on KM component will be given in Y III and Y IV.</t>
  </si>
  <si>
    <t>Ensuring improved access to knowledge resources requires hosting it in a familiar and widely used network. The project proposed to leverage on an existing body of knowledge - http://www.conservingcentralindia.org/ to ensure that content developed under the project is accessible and retriveable. 
While we had planned a separate website for the project, it is proposed to use the budget to enhance the existing website available. http://www.conservingcentralindia.org/</t>
  </si>
  <si>
    <t>The project objectives rather have driven the content on knowledge management. Outcomes realized through the project activities and the need of scaling and replication has created the need to develop content that can help the same.</t>
  </si>
  <si>
    <t>Amount is received in 3 installments
1st installment - 22.05.2017 - USD  170,763
2nd installment - 18.04.2018 - USD 480,249
3rd installment - 19.03.2019 - USD 491,268</t>
  </si>
  <si>
    <t>Estimated cumulative total disbursement as of [15.07.2019]</t>
  </si>
  <si>
    <t>15.07.2019</t>
  </si>
  <si>
    <t>PROJECTED COST (USD) - includes unspent as on 01.04.19</t>
  </si>
  <si>
    <t>3.4 Adoption of energy efficient mechanisms by households to reduce fuel wood dependency and drudgery amongst women.</t>
  </si>
  <si>
    <t>30.06.2020</t>
  </si>
  <si>
    <t>01.04.2018 - 31.03.2019</t>
  </si>
  <si>
    <t>30.06.2019</t>
  </si>
  <si>
    <t>30.06.2021</t>
  </si>
  <si>
    <t xml:space="preserve">- Audited Financials - Y I and Y II 
- Knowledge Management Framework and reports
- Movie links - https://youtu.be/hAquDJ0G7Bc ; https://youtu.be/eZ58JobbdXs
</t>
  </si>
  <si>
    <t>USD 866 (01.04.2018 - 31.03.2019)</t>
  </si>
  <si>
    <t>Financial information:  cumulative from project start to 31.03.2019</t>
  </si>
  <si>
    <t>Sunil Kumar (CGM)
National Bank for Agriculture and Rural Development</t>
  </si>
  <si>
    <t xml:space="preserve">Most of the project villages are falling within the jusrisdiction of the Fifthe schedule area of India constitution.In each of the project village,  village institution in the name of Gram Paryavaran samiti, village development committee etc have been formed by taking the members unanimously selected by the gram sabha. While undertaking any intervention, Village institution convene it's meeting to select the proper beneficiary.  Different factors are taken into  consideration on priority basis such as landless/ vulnerability/ women headed household/ single women HHs/marginal farmers/demography/gender  etc for selecting the beneficiaries.  Again beneficiaries are selected through an unanimous decision taken  in the Gram sabha and on the basis of a a wealth ranking exercise. Beneficiaries have been selected through the unanimous decision of the Gram sabha and along with that interventions on common land have been undertake which has benefited a lot to all the house holds in village. The intervention on commons, open discussion and unanimous decision making at the level of gram sabha have contributed towards increased participation of community in project implementation.Village institutions are taking proper care and more sensitive towards inclusion of most vulnerable community to be the part of project. </t>
  </si>
  <si>
    <t>GENDER POLICY COMPLIANCE</t>
  </si>
  <si>
    <r>
      <t>SECTION 1: QUALITY AT ENTRY [</t>
    </r>
    <r>
      <rPr>
        <b/>
        <i/>
        <sz val="10"/>
        <color theme="1"/>
        <rFont val="Times New Roman"/>
        <family val="1"/>
      </rPr>
      <t>to be completed only at PPR1</t>
    </r>
    <r>
      <rPr>
        <b/>
        <sz val="10"/>
        <color theme="1"/>
        <rFont val="Times New Roman"/>
        <family val="1"/>
      </rPr>
      <t>]</t>
    </r>
  </si>
  <si>
    <t>Was an initial gender assessment conducted during the preparation of the project/programme's first submission as a full proposal?</t>
  </si>
  <si>
    <t>Does the results framework include gender-responsive indictors broken down at the different levels (objective, outcome, output)?</t>
  </si>
  <si>
    <t>YES</t>
  </si>
  <si>
    <t>List the gender-responsive elements that were incorporated in the project/programme results framework</t>
  </si>
  <si>
    <t>Gender-responsive element [1]</t>
  </si>
  <si>
    <t>Level [2]</t>
  </si>
  <si>
    <t>Target</t>
  </si>
  <si>
    <t>Rated result for the reporting period (poor, satisfactory, good)</t>
  </si>
  <si>
    <t>Enhanced attendance of women members in village meetings.</t>
  </si>
  <si>
    <t>Active participation in decision making process</t>
  </si>
  <si>
    <t>% of women participants in  village meetings or trainings</t>
  </si>
  <si>
    <r>
      <rPr>
        <b/>
        <sz val="10"/>
        <color theme="1"/>
        <rFont val="Calibri"/>
        <family val="2"/>
      </rPr>
      <t>≤</t>
    </r>
    <r>
      <rPr>
        <b/>
        <sz val="10"/>
        <color theme="1"/>
        <rFont val="Times New Roman"/>
        <family val="1"/>
      </rPr>
      <t xml:space="preserve"> 10%</t>
    </r>
  </si>
  <si>
    <t xml:space="preserve">Good </t>
  </si>
  <si>
    <t xml:space="preserve">Capacity building of women members </t>
  </si>
  <si>
    <t>Women members are more sensitive about the gender issues and gender issues have been a regular matter of discussion in village meetings.</t>
  </si>
  <si>
    <t>Number of women covered through gender based training or exposure visit</t>
  </si>
  <si>
    <t>Satisfactory</t>
  </si>
  <si>
    <t>Women are in group.</t>
  </si>
  <si>
    <t>Women groups are more involved in collective actions and advocating for them rights.</t>
  </si>
  <si>
    <t>Number of self help groups active with average savings and ative inter loaning</t>
  </si>
  <si>
    <r>
      <t xml:space="preserve"> SECTION 2: QUALITY DURING IMPLEMENTATION AND AT EXIT [</t>
    </r>
    <r>
      <rPr>
        <b/>
        <i/>
        <sz val="10"/>
        <color theme="1"/>
        <rFont val="Times New Roman"/>
        <family val="1"/>
      </rPr>
      <t>to be completed at final PPR</t>
    </r>
    <r>
      <rPr>
        <b/>
        <sz val="10"/>
        <color theme="1"/>
        <rFont val="Times New Roman"/>
        <family val="1"/>
      </rPr>
      <t>]</t>
    </r>
  </si>
  <si>
    <t>List gender equality and women's empowerment issues encountered during implementation of the project/programme. For each gender equality and women's empowerment issue describe the progress that was made as well as the results. [3]</t>
  </si>
  <si>
    <t xml:space="preserve">Gender equality and women's empowerment issues [4] </t>
  </si>
  <si>
    <t>SECTION 3: IMPLEMENTATION ARRANGEMENTS</t>
  </si>
  <si>
    <r>
      <t xml:space="preserve">What arrangements have been put in place </t>
    </r>
    <r>
      <rPr>
        <b/>
        <i/>
        <sz val="10"/>
        <color theme="1"/>
        <rFont val="Times New Roman"/>
        <family val="1"/>
      </rPr>
      <t xml:space="preserve">by the Implementing Entity </t>
    </r>
    <r>
      <rPr>
        <b/>
        <sz val="10"/>
        <color theme="1"/>
        <rFont val="Times New Roman"/>
        <family val="1"/>
      </rPr>
      <t>during the reporting period to comply with the GP</t>
    </r>
  </si>
  <si>
    <t>Habitation level women groups have been formed. Regular trainings, exposure, orientation programmes  have been conducted for improving awareness around gender discremination,role of women in commons conservation etc. facilitation of regular interation of these groups with the village gram sabhas has contributed a lot towards creating space for themselves in village level decision making process.Women members from the community have been engaged as community trainer through project support. This in turn contributing towards creation of women leadership in the community. Self help groups have also been formed and they have also started various income generating activities. Credits and loans are also started disbursing by the groups with the minimal interest rates</t>
  </si>
  <si>
    <t>Have the implementation arrangements at the IE been effective during the reporting period?</t>
  </si>
  <si>
    <t xml:space="preserve">Implementation arragements has steadily improved over time and showing evidences of effectiveness. </t>
  </si>
  <si>
    <r>
      <t xml:space="preserve">What arrangements have been put in place </t>
    </r>
    <r>
      <rPr>
        <b/>
        <i/>
        <sz val="10"/>
        <color theme="1"/>
        <rFont val="Times New Roman"/>
        <family val="1"/>
      </rPr>
      <t>by each Executing Entity</t>
    </r>
    <r>
      <rPr>
        <b/>
        <sz val="10"/>
        <color theme="1"/>
        <rFont val="Times New Roman"/>
        <family val="1"/>
      </rPr>
      <t xml:space="preserve"> during the reporting period to comply with the GP? [5]</t>
    </r>
  </si>
  <si>
    <t>The Executing Entity provided the consulting support and expertise on GenderCompliance to the implementing agencies. The on-field imlementations are reguarly monitored by the EE. Any lapse in comliance to the ESP compliances are highlighted immediately and corrective actions are taken by implementing agencies.</t>
  </si>
  <si>
    <t>Have the implementation arrangements at the EE(s) been effective during the reporting period? [5]</t>
  </si>
  <si>
    <t>Have any capacity gaps affecting GP compliance been identified during the reporting period and if so, what remediation was implemented?</t>
  </si>
  <si>
    <t xml:space="preserve">Yes. Project staffs, volunteers have been trained on various legal provisions around gender related issues. Sensitisation programme for the project staffs , community resource persons volunteers have been undertaken to make them gender sensitive while working community on different issues related to gender. </t>
  </si>
  <si>
    <t>SECTION 4: GRIEVANCES</t>
  </si>
  <si>
    <r>
      <t>Was a grievance mechanism established capable and known to stakeholders to accept grievances and complaints related to gender equality and women's empowerment? [</t>
    </r>
    <r>
      <rPr>
        <b/>
        <i/>
        <sz val="10"/>
        <color theme="1"/>
        <rFont val="Times New Roman"/>
        <family val="1"/>
      </rPr>
      <t>to be completed at PPR1</t>
    </r>
    <r>
      <rPr>
        <b/>
        <sz val="10"/>
        <color theme="1"/>
        <rFont val="Times New Roman"/>
        <family val="1"/>
      </rPr>
      <t>]</t>
    </r>
  </si>
  <si>
    <t>List all grievances received through the grievance mechanism during the reporting period regarding gender-related matters of project/programme activities [6]</t>
  </si>
  <si>
    <t>For each grievance, provide information on the grievance redress process used and the status/outcome</t>
  </si>
  <si>
    <t>ENVIRONMENTAL AND SOCIAL POLICY COMPLIANCE</t>
  </si>
  <si>
    <t>SECTION 1: IDENTIFIED ESP RISKS MANAGEMENT</t>
  </si>
  <si>
    <t>Was the ESP risks identification complete at the time of funding approval? [1]</t>
  </si>
  <si>
    <t>ESP principle [2]</t>
  </si>
  <si>
    <t>Are environmental or social risks present as per table II.K (II.L for REG) of the proposal? [3]</t>
  </si>
  <si>
    <t>During project/programme formulation, an impact assessment was carried out for the risks identified. Have impacts been identified that require management actions to prevent unacceptable impacts? (as per II.K/II.L) [4]</t>
  </si>
  <si>
    <t>List the identified impacts for which safeguard measures are required (as per II.K/II.L)</t>
  </si>
  <si>
    <t>List here the safeguard measures (i.e. avoidance, management or mitigation) identified for each impact that are supposed to be (or had to be) implemented during the reporting period. Please break down the safeguard measures by activity. [5]</t>
  </si>
  <si>
    <t>List the monitoring indicator(s) for each impact identified. [6]</t>
  </si>
  <si>
    <t>State the baseline condition for each monitoring indicator</t>
  </si>
  <si>
    <t>Describe each safeguard measure that has been implemented during the reporting period [7]</t>
  </si>
  <si>
    <t>Describe the residual impact for each impact identified - if any - using the monitoring indicator(s) [7]</t>
  </si>
  <si>
    <t>Describe remedial action for residual impacts that will be taken. [7]</t>
  </si>
  <si>
    <t>1 - Compliance with the law</t>
  </si>
  <si>
    <t>2 - Access and equity</t>
  </si>
  <si>
    <t>Biasness in allocating project benefits</t>
  </si>
  <si>
    <t xml:space="preserve">Project beneficiaries would be selected unanimously in the village level planning process. </t>
  </si>
  <si>
    <t>Poorest of the poor would be allocated benefits. Vulnerable sections and partiularly the women headed/ single women headed HHs given priority in allocating benefits.</t>
  </si>
  <si>
    <t>Dominant caste in the projet villages influence gram sabha to  grab the benefits allocated through project. Single women headed HHs and women headed HHs not been considered as the participants in any project.</t>
  </si>
  <si>
    <t>Benefiiaries have been selected through a unanimous decision taken  in the Gram sabha and on the basis of a a wealth ranking exercise.Demography and gender aspects have been  taken into consideation while  allocating project benefits under project</t>
  </si>
  <si>
    <t xml:space="preserve">Robust mechanism have been established to select to Poorest of the poor  and vulnerable HHs to be the part of the project. Baisness in selection have been avoided. </t>
  </si>
  <si>
    <t>Lak of interest to participate in project activities</t>
  </si>
  <si>
    <t xml:space="preserve">Village level institution i.e Gram Sabha and Village natural resource management committee would prioritise  and support the most vulnerable and deserved house holds through the project. </t>
  </si>
  <si>
    <t>The most vulnerable and deserved beneficiaries selected through the unanimous decision taken in the gram sabha.</t>
  </si>
  <si>
    <t xml:space="preserve">Influential section of the society used to grab thedifferent opportunity available  </t>
  </si>
  <si>
    <t>Beneficiaries have been selected through the unanimous decision of the Gram sabha and along with that interventions on common land have been undertake which has benefited a lot to all the house holds in village. The intervention on commons, open discussion and unanimous decision making at the level of gram sabha have contributed towards increased participation of community in project implementation.</t>
  </si>
  <si>
    <t>Community interest in project implementation is improving day by day.They are spontaneously taking initiative to replicate the model introduced through project.</t>
  </si>
  <si>
    <t>3 – Marginalized and vulnerable Groups</t>
  </si>
  <si>
    <t>Exclusion of marginalised groups from project benefits</t>
  </si>
  <si>
    <t>All the project villages are located in the 5th scheduled area and 72% of the population are from scheduled tribe community. To avoid social exclusion of maginalised communities orientation and sensitisation would be initiated at village level to ensure equal participation and no social impact fall on the marginalised and vulnerable group.</t>
  </si>
  <si>
    <t>Scheduled tribe community and women  have been given priority while undertaking various  intervention through project. Initiatives have been taken to improve the participation of women in the village level decision making process through various trainings and involvement in collective action and  strengthening of existing SHGs.</t>
  </si>
  <si>
    <t xml:space="preserve">Scheduled tribe community were not given due importance in the village level decision making processes as well as access &amp; benefit sharing. Women representation in Gram sabha was less than 10% and participation in the village level decision making  was invisible. </t>
  </si>
  <si>
    <t>The vulnerable community (i.e SC/St and women members) have been given due importance and priority while deciding the benefit sharing and access to new opportunity. The selection is being done through usinng the tools such as PRA and wealth ranking. Habitation level women groups have been formed and regular meetings of these groups are being ensured. Revival of the defunct SHGs, capacity building of the the SHG members have been a regular activity to ensure the improved participation of women members in decision making process.</t>
  </si>
  <si>
    <t>Village institutions are taking proper care and more sensitive towards inclusion of most vulnerable community to be the part of project.</t>
  </si>
  <si>
    <t>4 – Human rights</t>
  </si>
  <si>
    <t>5 – Gender equality and women’s empowerment</t>
  </si>
  <si>
    <t>Inequitable representation of  women in village level planning process</t>
  </si>
  <si>
    <t>Capacity building of women would be given focus.Women SHGs would be revived.Equitable participation of women would be ensured .</t>
  </si>
  <si>
    <t xml:space="preserve">Training of women on gender , PRI,and othr related themes.Formation, revival and strengthening of women groups and SHGs. Improvement in the no of women participation in gram sabha and there by decision making process. </t>
  </si>
  <si>
    <t>No structured training were being imparted to the women members.Women SHGs  lied defunct.Regular interaction of women in a group around gender issues were not taking place. Women were not given due importance in decision making process.</t>
  </si>
  <si>
    <t>Structured trainings have been designed and the women members are being trained accordingly. Training around gender discrimination, role of women in Panchayat Raj Institution, decision making process, women as a farmers etc have been imparted. Women have been provided a platform at habitation level to be in group, so that they can present their say in the village level decision making process.</t>
  </si>
  <si>
    <t>Gradually the women participation in the village level meeting has improved. Women members are becoming well informed about gender discrimination and more vocal in presenting their stake in village level decision making process.</t>
  </si>
  <si>
    <t>6 – Core labour rights</t>
  </si>
  <si>
    <t>Delay in Wage Payment</t>
  </si>
  <si>
    <t>Timely payment would be ensured for all the labour centric works undertaken in the project.</t>
  </si>
  <si>
    <t xml:space="preserve">A set of financial document maintained at village level and Payment to Labourers within a period of 7-15 days after the completion of specific task is ensured . </t>
  </si>
  <si>
    <t>No financial document at village level and non maintainace of financial details at village level.</t>
  </si>
  <si>
    <t>Village Institution are maintaining a set of record both physical and  financial to maintain every minute details of the different interventions being undertaken. Duration of the work, end date of the work etc. are maintained .  Payment is made through the bank account transfer from the implementing agencies within 15 days of the completion of work.</t>
  </si>
  <si>
    <t>Timely payment has been ensured. It resulted in improved participation of community in implementation of the project and replicating the impact of different intervention.</t>
  </si>
  <si>
    <t>Non adherene to minimum wage</t>
  </si>
  <si>
    <t>Wages would be determined on task allotted and wage rate will be calculated on the basis of the prevailing minimum wage rate for the task.</t>
  </si>
  <si>
    <t>Wages determined on the basis of the task allotted and keeping in view the minimum wage rate as declared by District Colletor  in each financial Year. Technical estimates based on SOR  for each piece of work is prepared and  maintained. Labour payment is made accordingly.</t>
  </si>
  <si>
    <t>Non adherence of the minimum wage act and wages were being paid  according to the system based at village level.</t>
  </si>
  <si>
    <t>All the payment are made on the basis of the SOR rate and the minimum wage rate declared by District Collector in eah financial year.</t>
  </si>
  <si>
    <t>Child labour</t>
  </si>
  <si>
    <t xml:space="preserve">No child labourer would be engaged in any of it's activity and any forms of forced and compulsory labour would be eliminated </t>
  </si>
  <si>
    <t>Labourers beyond 18 years of age are engaged in the work.</t>
  </si>
  <si>
    <t xml:space="preserve">Child labour norm were not being followed. </t>
  </si>
  <si>
    <t>Village institution members and leaders  are informed about differen Act to prevent the child labour and they are vigilant enough  not to engage the persons bellow 18 years of work in any of the activities undertaken through the project.</t>
  </si>
  <si>
    <t>Labour hours</t>
  </si>
  <si>
    <t xml:space="preserve">Timing of working hours determined  in consultation with the labour and prevailing practices in the area </t>
  </si>
  <si>
    <t>On an average 8 hours of working is ensured. How ever labour hours are proportionately adjusted based on the technical estimate of the piece work.</t>
  </si>
  <si>
    <t>Prescribed labour hours were not the practice of the day.</t>
  </si>
  <si>
    <t>Minimum labours hours is followed irrespective of the nature and pattern of the work.</t>
  </si>
  <si>
    <t>7 – Indigenous peoples</t>
  </si>
  <si>
    <t>8 – Involuntary resettlement</t>
  </si>
  <si>
    <t>9 – Protection of natural habitats</t>
  </si>
  <si>
    <t>10 – Conservation of biological diversity</t>
  </si>
  <si>
    <t>11 – Climate change</t>
  </si>
  <si>
    <t>12 – Pollution prevention and resource efficiency</t>
  </si>
  <si>
    <t>13 – Public health</t>
  </si>
  <si>
    <t>14 – Physical and cultural heritage</t>
  </si>
  <si>
    <t>15 – Lands and soil conservation</t>
  </si>
  <si>
    <t>SECTION 2: MONITORING FOR UNANTICIPATED IMPACTS / CORRECTIVE ACTIONS REQUIRED</t>
  </si>
  <si>
    <t>Has monitoring for unanticipated ESP risks been carried out?</t>
  </si>
  <si>
    <t>Have unanticipated ESP risks been identified during the reporting period?</t>
  </si>
  <si>
    <t>If unanticipated ESP risks have been identified, describe the safeguard measures that have been taken in response and how an ESMP has been prepared/updated</t>
  </si>
  <si>
    <t>SECTION 3: CATEGORISATION</t>
  </si>
  <si>
    <t>Is the categorisation according to ESP standards still relevant?</t>
  </si>
  <si>
    <t>If No, please describe the changes made at activity, output or outcome level, approved by the Board, that resulted in this change of categorization.</t>
  </si>
  <si>
    <t>SECTION 4: IMPLEMENTATION ARRANGEMENTS</t>
  </si>
  <si>
    <r>
      <t xml:space="preserve">What arrangements have been put in place </t>
    </r>
    <r>
      <rPr>
        <b/>
        <i/>
        <sz val="10"/>
        <color theme="1"/>
        <rFont val="Times New Roman"/>
        <family val="1"/>
      </rPr>
      <t xml:space="preserve">by the Implementing Entity </t>
    </r>
    <r>
      <rPr>
        <b/>
        <sz val="10"/>
        <color theme="1"/>
        <rFont val="Times New Roman"/>
        <family val="1"/>
      </rPr>
      <t>during the reporting period to implement the required ESP safeguard measures?</t>
    </r>
  </si>
  <si>
    <t>A set of institutional mechanism has been introduced to implement the ESP safe guard measure. Village level institution have been formed through the approval of Gram panchayat. The village institutions through it's gram sabha ensures  to implement  it. Village institutions develop governance mechanism for ensuring the proper management of the natural resources, creating spaces for the poorest of the poor, provides space for women to have their say in Village level decision making process, maintaining transparency in financial transaction, prevent child labour , protecting the interest of the indegenous people, ensuring community interest and participation in projet implementation, conservation of the local biodiversity, reducing the human -wild life conflict etc.</t>
  </si>
  <si>
    <t>Have the implementation arrangements been effective during the reporting period?</t>
  </si>
  <si>
    <r>
      <t xml:space="preserve">What arrangements have been put in place </t>
    </r>
    <r>
      <rPr>
        <b/>
        <i/>
        <sz val="10"/>
        <color theme="1"/>
        <rFont val="Times New Roman"/>
        <family val="1"/>
      </rPr>
      <t>by each Executing Entity</t>
    </r>
    <r>
      <rPr>
        <b/>
        <sz val="10"/>
        <color theme="1"/>
        <rFont val="Times New Roman"/>
        <family val="1"/>
      </rPr>
      <t xml:space="preserve"> during the reporting period to implement the required ESP safeguard measures?</t>
    </r>
  </si>
  <si>
    <t>The Executing Entity provided the consulting support and expertise on Environment and Social Compliance to the implementing agencies. The on-field imlementations are reguarly monitored by the EE. Any lapse in comliance to the ESP compliances are highlighted immediately and corrective actions are taken by implementing agencies.</t>
  </si>
  <si>
    <t>Have the implementation arrangements at the EEs been effective during the reporting period?</t>
  </si>
  <si>
    <r>
      <t xml:space="preserve">SECTION 5: PROJECTS/PROGRAMMES WITH UNIDENTIFIED SUB-PROJECTS (USPs). </t>
    </r>
    <r>
      <rPr>
        <b/>
        <i/>
        <sz val="10"/>
        <color theme="1"/>
        <rFont val="Times New Roman"/>
        <family val="1"/>
      </rPr>
      <t>This section needs to be completed only if  the project/proramme includes USPs.</t>
    </r>
    <r>
      <rPr>
        <b/>
        <sz val="10"/>
        <color theme="1"/>
        <rFont val="Times New Roman"/>
        <family val="1"/>
      </rPr>
      <t xml:space="preserve"> </t>
    </r>
  </si>
  <si>
    <t>Have the arrangements for the process described in the ESMP for ESP compliance for USPs been put in place? [8]</t>
  </si>
  <si>
    <t xml:space="preserve">Is the required capacity for ESMP implementation present and effective with the IE and the EE(s)? Have all roles and responsibilities adequately been assigned and positions filled? Please provide details. </t>
  </si>
  <si>
    <t>Has the overall ESMP been updated with the findings of the USPs that have been identified in this reporting period? [9]</t>
  </si>
  <si>
    <r>
      <t xml:space="preserve">List each USP that has been identified in the reporting period to the level where effective ESP compliance is possible. 
</t>
    </r>
    <r>
      <rPr>
        <b/>
        <i/>
        <sz val="10"/>
        <color theme="1"/>
        <rFont val="Times New Roman"/>
        <family val="1"/>
      </rPr>
      <t>Add lines as necessary, one line for every USP identified.</t>
    </r>
    <r>
      <rPr>
        <b/>
        <sz val="10"/>
        <color theme="1"/>
        <rFont val="Times New Roman"/>
        <family val="1"/>
      </rPr>
      <t xml:space="preserve"> </t>
    </r>
  </si>
  <si>
    <t>Has the ESMP been applied to the USP that has been identified?</t>
  </si>
  <si>
    <t>List all the ESP risks that have been identified for the USP</t>
  </si>
  <si>
    <t>Has an impact assessment been carried out for each ESP risk that has been identified for the USP?</t>
  </si>
  <si>
    <t>Has adequate consultation been held during risks and impacts identification for the USP? [10]</t>
  </si>
  <si>
    <t>Have the data used to identify risks and impacts been disaggregated by gender as required?</t>
  </si>
  <si>
    <t>List the environmental and social safeguard measures (avoidance, mitigation, management) that have been identified for the USP</t>
  </si>
  <si>
    <t>List the monitoring indicator(s) for each impact identified</t>
  </si>
  <si>
    <r>
      <t>USP 1:</t>
    </r>
    <r>
      <rPr>
        <i/>
        <sz val="10"/>
        <color theme="1"/>
        <rFont val="Times New Roman"/>
        <family val="1"/>
      </rPr>
      <t xml:space="preserve"> [name the USP]</t>
    </r>
  </si>
  <si>
    <r>
      <t>USP 2:</t>
    </r>
    <r>
      <rPr>
        <i/>
        <sz val="10"/>
        <color theme="1"/>
        <rFont val="Times New Roman"/>
        <family val="1"/>
      </rPr>
      <t xml:space="preserve"> [name the USP]</t>
    </r>
  </si>
  <si>
    <r>
      <t xml:space="preserve">USP 3: </t>
    </r>
    <r>
      <rPr>
        <i/>
        <sz val="10"/>
        <color theme="1"/>
        <rFont val="Times New Roman"/>
        <family val="1"/>
      </rPr>
      <t>[name the USP]</t>
    </r>
  </si>
  <si>
    <r>
      <t>USP 4:</t>
    </r>
    <r>
      <rPr>
        <i/>
        <sz val="10"/>
        <color theme="1"/>
        <rFont val="Times New Roman"/>
        <family val="1"/>
      </rPr>
      <t xml:space="preserve"> [name the USP]</t>
    </r>
  </si>
  <si>
    <r>
      <t xml:space="preserve">USP 5: </t>
    </r>
    <r>
      <rPr>
        <i/>
        <sz val="10"/>
        <color theme="1"/>
        <rFont val="Times New Roman"/>
        <family val="1"/>
      </rPr>
      <t>[name the USP]</t>
    </r>
  </si>
  <si>
    <t>SECTION 6: GRIEVANCES</t>
  </si>
  <si>
    <t>Was a grievance mechanism established capable and known to stakeholders to accept grievances and complaints related to environmental and social risks and impacts?</t>
  </si>
  <si>
    <t>List all grievances received during the reporting period regarding environmental and social impacts; gender related matters; or any other matter of project/programme activities [11]</t>
  </si>
  <si>
    <t xml:space="preserve">conflict between Panchayat and VI </t>
  </si>
  <si>
    <t>Certain grievanace  has come to notice relating to the misunderstanding between village Panchayat representatives and members of  village development committee. Though the village development committees are formed through a resolution of the gram panchayat/ Gram sabhas, still conflict sufaces relating to identity and entity. While undertaking any physical, infrastructural and labour centric work, panchayat official remains spectic about the intervention and shows their reluctance to issue no-objection certificate. In such situations Our implementing partner intervenes to solve the issues and facilitate the process to build the trust among them.</t>
  </si>
  <si>
    <t xml:space="preserve">Interest of the low land holding farmers/ lend less HHs </t>
  </si>
  <si>
    <t>Grievances comes from the farmers having very less or no land holding. These types of issues discussed in the village level meeting and solvedd internally. These HHs are given maximum importance while engaging labour er in different types construction work, alternative livelihood options or work in common land.</t>
  </si>
  <si>
    <t xml:space="preserve">out put 1.1: Socio economic baseline report with village level  detailed analysis in the project villages </t>
  </si>
  <si>
    <t>No information about prevalent issues in villages and no broad wealth ranking available at village level</t>
  </si>
  <si>
    <t xml:space="preserve">56 villag development plan and socio economic information about 56 villages </t>
  </si>
  <si>
    <t>% of village household represented in the meeting</t>
  </si>
  <si>
    <t>No of men and women present in the meeting</t>
  </si>
  <si>
    <t>Out Put 1.2.Baseline mapping and change assesment of natural resource base in project villages using GIS</t>
  </si>
  <si>
    <t>Area/villages covered with Satellite imagery</t>
  </si>
  <si>
    <t>No satellite data available for project village.</t>
  </si>
  <si>
    <t>No of villages with mapping of natural resources</t>
  </si>
  <si>
    <t>No mapping of natural resources available.</t>
  </si>
  <si>
    <t xml:space="preserve">Output 2.1.Robust community  institution in 56 villages with collective decision making of stakeholders at village/cluster/district/ landscape level on issues of climate change, conservation, gender and development. </t>
  </si>
  <si>
    <t>Number of meetings, trainings for formation of community based institution</t>
  </si>
  <si>
    <t>Lack of robust institution, collective action due to conflict and defunct institution.Over extraction of forest resources leading to forest degradation.Lack of cohesiveness in the community and low participation of women in village decision making process.Lack of confidence in women.No internal saving mechanism which can meet emergency requirement is available with the community.</t>
  </si>
  <si>
    <t>Monthly meeting for CBOs in 56 villages conducted for 4 years .112 trainings and 56 exposure visits are provided to selected members in 56 village level CBOS.3000 hectares of forest area brought under sustainable management.150 SHGS created/revived and 4 trainings per year provided to women members.56 exposures provided to seleceted women shg members.Atleast 50% household participating in village planning and implementing village development plans.Atleast 30% women participants in village CBOs.Atleast 1500 women are mobilised to active SHGs.</t>
  </si>
  <si>
    <t>Number of men and women participants in the workshop and training sessions</t>
  </si>
  <si>
    <t xml:space="preserve">% of population with respect to total population of village </t>
  </si>
  <si>
    <t>Number of self help groups active with aerage savings and active interloaning</t>
  </si>
  <si>
    <t>Number of women covered through gender based training/exposure visit</t>
  </si>
  <si>
    <t>Output2.2.participatory Impact Monitoring</t>
  </si>
  <si>
    <t>Number of Village level CBOs undertaking participatory impact monitoring</t>
  </si>
  <si>
    <t>Sporadic implementation of development activities in the project villages with no monitoring or performance measurement. No longterm village development plan and no involvement of village community in monitoring performance.</t>
  </si>
  <si>
    <t>56 participatory impact monitoring conducted by members of the village level institution for all the 56 villages.</t>
  </si>
  <si>
    <t>No of participants</t>
  </si>
  <si>
    <t>% of participants with respect to total village population</t>
  </si>
  <si>
    <t xml:space="preserve">Output 3.1 climate resilient agricultural practices adopted by identified beneficiaries </t>
  </si>
  <si>
    <t xml:space="preserve">No of agricultural demonstration conducted for paraworkers and farmers </t>
  </si>
  <si>
    <t>Present agricultural practices are found to be non climate resilient against climatic risks like extended dry spells, high intensity rainfall, hailstones and frost.bAgriculture practice is mostly rainfed, with high crop raiding by wild herbivores making the agriculture in the region extremely sensitive and prone to regular crop failure. FArmers are lured towards high yielding hybrid crop varieties requiring heavy inputs (water, fertilisers and pesticides)</t>
  </si>
  <si>
    <t>Atleast 5000 HHs receive inputs, technical assistance and linkage support for improved and climate resilient agricultural livelihoods .8 trainings conducted for 28 paraworkers. 64 demonstrations conducted for frmers.Each farmer receives 4 mobilization training days each year.Atleast 1,800 ha is covered by watershed development activity.At least 560 households support on installing Micro irrigation mechanism.At least 5 agromet stations are installed covering the 56 villages.</t>
  </si>
  <si>
    <t xml:space="preserve">No of HHs practicing SRI and other improved package of practices </t>
  </si>
  <si>
    <t xml:space="preserve">Area treated through watershed activities </t>
  </si>
  <si>
    <t>No of HHs with access to micro irrigation mechanism</t>
  </si>
  <si>
    <t>No of HHs with access to weather information</t>
  </si>
  <si>
    <t>Output3.2 Adoption of Diversified livelihood for poverty reduction and enhanced climate change resilient.</t>
  </si>
  <si>
    <t>No of HHs adopted alternative livelihood</t>
  </si>
  <si>
    <t xml:space="preserve">Limited information and means to practice diversified livelihoods.No alternative livelihood for landless other than agriculture </t>
  </si>
  <si>
    <t>At least 2,000 HHs have access and means to practice alternative livelihoods and diversify their income source. Each beneficiary receives 4 mobilization
training days each year on alternative livelihood
adopted. At least 2 robust market linkages are
created for alternative livelihoods.</t>
  </si>
  <si>
    <t>No of linkages created to complement alternative livelihood</t>
  </si>
  <si>
    <t xml:space="preserve">Output3.3 Enhanced vocational skills in youth </t>
  </si>
  <si>
    <t>No of youth that have undergone skill training</t>
  </si>
  <si>
    <t>Distress migration of unskilled labour leading to many social and physical impacts to the households.Lack of awareness in the youth about the market driven vocational employment opportunities available. Limited local opportunities for training in vocational skills and
increasing demand of skilled manpower.</t>
  </si>
  <si>
    <t>At least 500 youth are skill trained for employability. Atleast 50% youth are facilitated with placement linkages.</t>
  </si>
  <si>
    <t>Linkages created to complement supply of skilled youth</t>
  </si>
  <si>
    <t xml:space="preserve">Output 3.4 Energy efficient mechanism to reduce fuel wood dependency are adopted </t>
  </si>
  <si>
    <t xml:space="preserve">No of HHs having access to biogas plant </t>
  </si>
  <si>
    <t>Lack of alternative energy sources /arrangements. Drudgery in women and adverse impacts on health.High extraction of fuel wood from the forest for meeting energy
requirements</t>
  </si>
  <si>
    <t>At least 400 households have access to biogs.At least 600 households have access to energy efficient cooking stoves. At least 100 efficient cooking stoves are provided to small establishments. At least 600 households are provided with solar lanterns.</t>
  </si>
  <si>
    <t>No of HHs and establishment having access to efficient cooking stoves.</t>
  </si>
  <si>
    <t>No of HHs have access to solar lanterns</t>
  </si>
  <si>
    <t>Output 4.1Knowledge Management plan covering all main KPC-dependent  user groups to improve awareness level and facilitate informed decision making to address to threats to KPC</t>
  </si>
  <si>
    <t xml:space="preserve">No of workshops conducted </t>
  </si>
  <si>
    <t>No strategy of of knowledge management available.</t>
  </si>
  <si>
    <t>A knowledge management plan  created which is used as a strategy document  for creating,developing,designing and communicating knowledge covering various stakeholders of KPC.</t>
  </si>
  <si>
    <t>Out put 4.2 Dveloped pool of products comprising research studies , learning/ case studies form project, training modules and capacities for it's dessimination through relevant tools.</t>
  </si>
  <si>
    <t>No of audio vidual content designed and developed for dessimination.</t>
  </si>
  <si>
    <t>Lack of appropriate knowledge material /platform available for dissemination to the community and other stakeholders.</t>
  </si>
  <si>
    <t>At least 5 number of audio visual content developed.At least 16 newsletters developed.At least 3 modules for school children prepared.At least 12 posters and pamphlets developed.At least 4 research studies are commissioned to be published in peer reviewed journals.At least 20 success stories/case studies are developed and designed for dissemination. 1 website developed.</t>
  </si>
  <si>
    <t>Number of newsletter, pamplets,  stickers, modules and posters designed and developed for dessimination</t>
  </si>
  <si>
    <t xml:space="preserve">Number  of research studies commissioned </t>
  </si>
  <si>
    <t>Number of success stories developed for dessimination</t>
  </si>
  <si>
    <t>IT platform created for dessimination</t>
  </si>
  <si>
    <t>Out put 4.3 Local and national level campaign/workshop for dessimination</t>
  </si>
  <si>
    <t>Number of village/school level dessimination workshop held for community</t>
  </si>
  <si>
    <t>Lack of multi –stakeholders platforms and appropriate channels to share KPC information.</t>
  </si>
  <si>
    <t>At least 12 village level awareness workshops conducted.At least 8 inter –community awareness
and cross learning campaigns/ fairs/ workshops are conducted. At least 4 project level awareness level
workshops are conducted. At least 2 national level
awareness workshops are conducted.Atleast 6 media field exposure visits are conducted.</t>
  </si>
  <si>
    <t xml:space="preserve">Number of intercommunity workshop </t>
  </si>
  <si>
    <t>Number of Project level awareness  workshop</t>
  </si>
  <si>
    <t>Number of national leve awareness workshop</t>
  </si>
  <si>
    <t>Number  of participants from homogenous group/% of HHs participating</t>
  </si>
  <si>
    <t>Number  of website hits</t>
  </si>
  <si>
    <t xml:space="preserve">Number  of media trips organised </t>
  </si>
  <si>
    <t xml:space="preserve">Most of the project villages are falling within the jusrisdiction of the Fifth schedule area of India constitution.In each of the project village,  village institution in the name of Gram Paryavaran samiti, village development committee etc have been formed by taking the members unanimously selected by the gram sabha. While undertaking any intervention, Village institution convene it's meeting to select the proper beneficiary.  Different factors are taken into  consideration on priority basis such as landless/ vulnerability/ women headed household/ single women HHs/marginal farmers/demography/gender  etc for selecting the beneficiaries.  Again beneficiaries are selected through an unanimous decision taken  in the Gram sabha and on the basis of a a wealth ranking exercise. Beneficiaries have been selected through the unanimous decision of the Gram sabha and along with that interventions on common land have been undertake which has benefited a lot to all the house holds in village. The intervention on commons, open discussion and unanimous decision making at the level of gram sabha have contributed towards increased participation of community in project implementation.Village institutions are taking proper care and more sensitive towards inclusion of most vulnerable community to be the part of project. </t>
  </si>
  <si>
    <t xml:space="preserve">Strong systems of financial reporting have been developed in the project. Three levels of monitoring and reporting is being followed to minimize the risk.
While the risks of financial mismanagement are high, the partner organisations have a well established procedure of purchase, internal audit, management audit, online financial information system and robust mechanism of financial monitoring to low down he risks. All the payment are released through bank accounts of the end user after two layers of verification i.e verification at the level of programme team and later on by the accounts team.
</t>
  </si>
  <si>
    <t>A Readiness Grant support was extended by AFB to NABARD to adopt the environment, social and gender policy to ensure that the projects supported do not cause adverse environment or social impacts. This policy aimed to bring the AF’s practices in line with the practices of other leading institutions active in environment and development financing. A guidance document has been provided to the EEs to ensure implmenantion of project as per ESG policy framework of AFB. The EEs are implementing the project on the same line.</t>
  </si>
  <si>
    <t>An excel based tool has been developed for Environmental, Social and Gender(ESG) guidelines in AF supported projects. Accordingly, a training has been provided to all the EE by NABARD. The tool is being used by the EEs to ensure the adherence to the ESG framework.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</si>
</sst>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dd\-mmm\-yyyy"/>
  </numFmts>
  <fonts count="65" x14ac:knownFonts="1">
    <font>
      <sz val="11"/>
      <color theme="1"/>
      <name val="Calibri"/>
      <family val="2"/>
      <scheme val="minor"/>
    </font>
    <font>
      <sz val="11"/>
      <color indexed="8"/>
      <name val="Times New Roman"/>
      <family val="1"/>
    </font>
    <font>
      <b/>
      <sz val="11"/>
      <color indexed="8"/>
      <name val="Times New Roman"/>
      <family val="1"/>
    </font>
    <font>
      <sz val="10"/>
      <name val="Times New Roman"/>
      <family val="1"/>
    </font>
    <font>
      <i/>
      <sz val="11"/>
      <color indexed="8"/>
      <name val="Times New Roman"/>
      <family val="1"/>
    </font>
    <font>
      <b/>
      <sz val="11"/>
      <color indexed="12"/>
      <name val="Times New Roman"/>
      <family val="1"/>
    </font>
    <font>
      <sz val="11"/>
      <color indexed="9"/>
      <name val="Times New Roman"/>
      <family val="1"/>
    </font>
    <font>
      <sz val="11"/>
      <color indexed="8"/>
      <name val="Calibri"/>
      <family val="2"/>
    </font>
    <font>
      <b/>
      <sz val="11"/>
      <color indexed="8"/>
      <name val="Calibri"/>
      <family val="2"/>
    </font>
    <font>
      <sz val="11"/>
      <color indexed="43"/>
      <name val="Calibri"/>
      <family val="2"/>
    </font>
    <font>
      <sz val="11"/>
      <color indexed="43"/>
      <name val="Times New Roman"/>
      <family val="1"/>
    </font>
    <font>
      <i/>
      <sz val="11"/>
      <name val="Times New Roman"/>
      <family val="1"/>
    </font>
    <font>
      <sz val="11"/>
      <color indexed="10"/>
      <name val="Times New Roman"/>
      <family val="1"/>
    </font>
    <font>
      <b/>
      <sz val="16"/>
      <name val="Times New Roman"/>
      <family val="1"/>
    </font>
    <font>
      <sz val="11"/>
      <name val="Times New Roman"/>
      <family val="1"/>
    </font>
    <font>
      <b/>
      <sz val="11"/>
      <name val="Times New Roman"/>
      <family val="1"/>
    </font>
    <font>
      <sz val="10"/>
      <color indexed="8"/>
      <name val="Microsoft Sans Serif"/>
      <family val="2"/>
    </font>
    <font>
      <b/>
      <sz val="10"/>
      <color indexed="8"/>
      <name val="Microsoft Sans Serif"/>
      <family val="2"/>
    </font>
    <font>
      <i/>
      <sz val="10"/>
      <color indexed="8"/>
      <name val="Microsoft Sans Serif"/>
      <family val="2"/>
    </font>
    <font>
      <sz val="12"/>
      <color indexed="8"/>
      <name val="Times New Roman"/>
      <family val="1"/>
    </font>
    <font>
      <b/>
      <sz val="12"/>
      <color indexed="8"/>
      <name val="Times New Roman"/>
      <family val="1"/>
    </font>
    <font>
      <b/>
      <i/>
      <sz val="11"/>
      <name val="Times New Roman"/>
      <family val="1"/>
    </font>
    <font>
      <b/>
      <i/>
      <sz val="11"/>
      <color indexed="8"/>
      <name val="Times New Roman"/>
      <family val="1"/>
    </font>
    <font>
      <u/>
      <sz val="11"/>
      <color theme="10"/>
      <name val="Calibri"/>
      <family val="2"/>
    </font>
    <font>
      <sz val="11"/>
      <color theme="1"/>
      <name val="Times New Roman"/>
      <family val="1"/>
    </font>
    <font>
      <sz val="12"/>
      <color theme="1"/>
      <name val="Times New Roman"/>
      <family val="1"/>
    </font>
    <font>
      <sz val="10"/>
      <color theme="1"/>
      <name val="Microsoft Sans Serif"/>
      <family val="2"/>
    </font>
    <font>
      <b/>
      <sz val="12"/>
      <color rgb="FFFFFFFF"/>
      <name val="Times New Roman"/>
      <family val="1"/>
    </font>
    <font>
      <b/>
      <sz val="14"/>
      <color rgb="FF000000"/>
      <name val="Times New Roman"/>
      <family val="1"/>
    </font>
    <font>
      <sz val="20"/>
      <color theme="1"/>
      <name val="Calibri"/>
      <family val="2"/>
      <scheme val="minor"/>
    </font>
    <font>
      <sz val="11"/>
      <color rgb="FF000000"/>
      <name val="Times New Roman"/>
      <family val="1"/>
    </font>
    <font>
      <i/>
      <sz val="11"/>
      <color rgb="FF000000"/>
      <name val="Times New Roman"/>
      <family val="1"/>
    </font>
    <font>
      <b/>
      <sz val="11"/>
      <color rgb="FF000000"/>
      <name val="Times New Roman"/>
      <family val="1"/>
    </font>
    <font>
      <b/>
      <sz val="11"/>
      <color theme="1"/>
      <name val="Times New Roman"/>
      <family val="1"/>
    </font>
    <font>
      <i/>
      <sz val="11"/>
      <color theme="1"/>
      <name val="Times New Roman"/>
      <family val="1"/>
    </font>
    <font>
      <b/>
      <sz val="11"/>
      <color rgb="FFFFFFFF"/>
      <name val="Times New Roman"/>
      <family val="1"/>
    </font>
    <font>
      <sz val="18"/>
      <color theme="1"/>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b/>
      <sz val="16"/>
      <color theme="1"/>
      <name val="Calibri"/>
      <family val="2"/>
      <scheme val="minor"/>
    </font>
    <font>
      <b/>
      <u/>
      <sz val="11"/>
      <color theme="1"/>
      <name val="Calibri"/>
      <family val="2"/>
      <scheme val="minor"/>
    </font>
    <font>
      <b/>
      <sz val="9"/>
      <color theme="1"/>
      <name val="Calibri"/>
      <family val="2"/>
      <scheme val="minor"/>
    </font>
    <font>
      <b/>
      <i/>
      <sz val="11"/>
      <color theme="1"/>
      <name val="Calibri"/>
      <family val="2"/>
      <scheme val="minor"/>
    </font>
    <font>
      <b/>
      <sz val="11"/>
      <color rgb="FF9C6500"/>
      <name val="Calibri"/>
      <family val="2"/>
      <scheme val="minor"/>
    </font>
    <font>
      <i/>
      <sz val="11"/>
      <color theme="1"/>
      <name val="Calibri"/>
      <family val="2"/>
      <scheme val="minor"/>
    </font>
    <font>
      <i/>
      <sz val="11"/>
      <name val="Calibri"/>
      <family val="2"/>
      <scheme val="minor"/>
    </font>
    <font>
      <sz val="9"/>
      <color rgb="FF9C6500"/>
      <name val="Calibri"/>
      <family val="2"/>
      <scheme val="minor"/>
    </font>
    <font>
      <i/>
      <sz val="9"/>
      <color theme="1"/>
      <name val="Calibri"/>
      <family val="2"/>
      <scheme val="minor"/>
    </font>
    <font>
      <b/>
      <sz val="11"/>
      <color theme="0"/>
      <name val="Times New Roman"/>
      <family val="1"/>
    </font>
    <font>
      <sz val="11"/>
      <color theme="1"/>
      <name val="Calibri"/>
      <family val="2"/>
      <scheme val="minor"/>
    </font>
    <font>
      <sz val="9"/>
      <color indexed="81"/>
      <name val="Tahoma"/>
      <family val="2"/>
    </font>
    <font>
      <b/>
      <sz val="9"/>
      <color indexed="81"/>
      <name val="Tahoma"/>
      <family val="2"/>
    </font>
    <font>
      <sz val="11"/>
      <name val="Georgia"/>
      <family val="1"/>
    </font>
    <font>
      <i/>
      <sz val="11"/>
      <color rgb="FFFF0000"/>
      <name val="Times New Roman"/>
      <family val="1"/>
    </font>
    <font>
      <sz val="11"/>
      <color theme="1"/>
      <name val="Georgia"/>
      <family val="1"/>
    </font>
    <font>
      <sz val="8"/>
      <color rgb="FF000000"/>
      <name val="Segoe UI"/>
      <family val="2"/>
    </font>
    <font>
      <sz val="10"/>
      <color theme="1"/>
      <name val="Times New Roman"/>
      <family val="1"/>
    </font>
    <font>
      <b/>
      <sz val="10"/>
      <color theme="1"/>
      <name val="Times New Roman"/>
      <family val="1"/>
    </font>
    <font>
      <b/>
      <i/>
      <sz val="10"/>
      <color theme="1"/>
      <name val="Times New Roman"/>
      <family val="1"/>
    </font>
    <font>
      <b/>
      <sz val="10"/>
      <color theme="1"/>
      <name val="Calibri"/>
      <family val="2"/>
    </font>
    <font>
      <sz val="10"/>
      <color theme="1"/>
      <name val="Calibri"/>
      <family val="2"/>
      <scheme val="minor"/>
    </font>
    <font>
      <sz val="12"/>
      <name val="Arial"/>
      <family val="2"/>
    </font>
    <font>
      <b/>
      <sz val="10"/>
      <color theme="1"/>
      <name val="Calibri"/>
      <family val="2"/>
      <scheme val="minor"/>
    </font>
    <font>
      <i/>
      <sz val="10"/>
      <color theme="1"/>
      <name val="Times New Roman"/>
      <family val="1"/>
    </font>
  </fonts>
  <fills count="15">
    <fill>
      <patternFill patternType="none"/>
    </fill>
    <fill>
      <patternFill patternType="gray125"/>
    </fill>
    <fill>
      <patternFill patternType="solid">
        <fgColor theme="0"/>
        <bgColor indexed="64"/>
      </patternFill>
    </fill>
    <fill>
      <patternFill patternType="solid">
        <fgColor theme="6" tint="0.59999389629810485"/>
        <bgColor indexed="64"/>
      </patternFill>
    </fill>
    <fill>
      <patternFill patternType="solid">
        <fgColor theme="6" tint="-0.249977111117893"/>
        <bgColor indexed="64"/>
      </patternFill>
    </fill>
    <fill>
      <patternFill patternType="solid">
        <fgColor theme="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EB9C"/>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rgb="FFFFF4C5"/>
        <bgColor indexed="64"/>
      </patternFill>
    </fill>
    <fill>
      <patternFill patternType="solid">
        <fgColor rgb="FFFFFF00"/>
        <bgColor indexed="64"/>
      </patternFill>
    </fill>
    <fill>
      <patternFill patternType="solid">
        <fgColor theme="6" tint="0.59996337778862885"/>
        <bgColor indexed="64"/>
      </patternFill>
    </fill>
  </fills>
  <borders count="71">
    <border>
      <left/>
      <right/>
      <top/>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auto="1"/>
      </left>
      <right style="thin">
        <color auto="1"/>
      </right>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medium">
        <color auto="1"/>
      </right>
      <top/>
      <bottom style="thin">
        <color auto="1"/>
      </bottom>
      <diagonal/>
    </border>
    <border>
      <left style="medium">
        <color auto="1"/>
      </left>
      <right style="medium">
        <color auto="1"/>
      </right>
      <top style="medium">
        <color auto="1"/>
      </top>
      <bottom/>
      <diagonal/>
    </border>
    <border>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thin">
        <color auto="1"/>
      </left>
      <right/>
      <top/>
      <bottom style="thin">
        <color auto="1"/>
      </bottom>
      <diagonal/>
    </border>
    <border>
      <left style="thin">
        <color auto="1"/>
      </left>
      <right/>
      <top style="thin">
        <color auto="1"/>
      </top>
      <bottom style="thin">
        <color auto="1"/>
      </bottom>
      <diagonal/>
    </border>
    <border>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medium">
        <color auto="1"/>
      </left>
      <right style="medium">
        <color auto="1"/>
      </right>
      <top style="thin">
        <color auto="1"/>
      </top>
      <bottom/>
      <diagonal/>
    </border>
    <border>
      <left style="medium">
        <color auto="1"/>
      </left>
      <right style="thin">
        <color auto="1"/>
      </right>
      <top style="thin">
        <color auto="1"/>
      </top>
      <bottom/>
      <diagonal/>
    </border>
    <border>
      <left style="thin">
        <color auto="1"/>
      </left>
      <right/>
      <top style="thin">
        <color auto="1"/>
      </top>
      <bottom/>
      <diagonal/>
    </border>
    <border>
      <left style="thin">
        <color auto="1"/>
      </left>
      <right/>
      <top style="medium">
        <color auto="1"/>
      </top>
      <bottom style="medium">
        <color auto="1"/>
      </bottom>
      <diagonal/>
    </border>
    <border>
      <left style="thin">
        <color auto="1"/>
      </left>
      <right style="medium">
        <color auto="1"/>
      </right>
      <top style="thin">
        <color auto="1"/>
      </top>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style="thin">
        <color auto="1"/>
      </right>
      <top style="thin">
        <color auto="1"/>
      </top>
      <bottom/>
      <diagonal/>
    </border>
    <border>
      <left style="thin">
        <color auto="1"/>
      </left>
      <right/>
      <top style="medium">
        <color auto="1"/>
      </top>
      <bottom style="thin">
        <color auto="1"/>
      </bottom>
      <diagonal/>
    </border>
    <border>
      <left style="medium">
        <color auto="1"/>
      </left>
      <right style="thin">
        <color auto="1"/>
      </right>
      <top/>
      <bottom/>
      <diagonal/>
    </border>
    <border>
      <left style="medium">
        <color auto="1"/>
      </left>
      <right/>
      <top style="medium">
        <color auto="1"/>
      </top>
      <bottom style="medium">
        <color auto="1"/>
      </bottom>
      <diagonal/>
    </border>
    <border>
      <left style="thin">
        <color auto="1"/>
      </left>
      <right style="medium">
        <color auto="1"/>
      </right>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right style="medium">
        <color rgb="FF000000"/>
      </right>
      <top style="medium">
        <color auto="1"/>
      </top>
      <bottom style="medium">
        <color auto="1"/>
      </bottom>
      <diagonal/>
    </border>
    <border>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bottom/>
      <diagonal/>
    </border>
    <border>
      <left/>
      <right style="thin">
        <color auto="1"/>
      </right>
      <top/>
      <bottom/>
      <diagonal/>
    </border>
    <border>
      <left/>
      <right style="thin">
        <color auto="1"/>
      </right>
      <top style="medium">
        <color auto="1"/>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medium">
        <color auto="1"/>
      </left>
      <right/>
      <top style="thin">
        <color auto="1"/>
      </top>
      <bottom/>
      <diagonal/>
    </border>
    <border>
      <left style="medium">
        <color auto="1"/>
      </left>
      <right/>
      <top/>
      <bottom style="thin">
        <color auto="1"/>
      </bottom>
      <diagonal/>
    </border>
    <border>
      <left style="thin">
        <color auto="1"/>
      </left>
      <right style="medium">
        <color auto="1"/>
      </right>
      <top/>
      <bottom/>
      <diagonal/>
    </border>
    <border>
      <left/>
      <right/>
      <top style="thin">
        <color auto="1"/>
      </top>
      <bottom/>
      <diagonal/>
    </border>
    <border>
      <left/>
      <right/>
      <top/>
      <bottom style="thin">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right style="thin">
        <color auto="1"/>
      </right>
      <top style="thin">
        <color auto="1"/>
      </top>
      <bottom style="medium">
        <color auto="1"/>
      </bottom>
      <diagonal/>
    </border>
  </borders>
  <cellStyleXfs count="6">
    <xf numFmtId="0" fontId="0" fillId="0" borderId="0"/>
    <xf numFmtId="0" fontId="23" fillId="0" borderId="0" applyNumberFormat="0" applyFill="0" applyBorder="0" applyAlignment="0" applyProtection="0">
      <alignment vertical="top"/>
      <protection locked="0"/>
    </xf>
    <xf numFmtId="0" fontId="37" fillId="6" borderId="0" applyNumberFormat="0" applyBorder="0" applyAlignment="0" applyProtection="0"/>
    <xf numFmtId="0" fontId="38" fillId="7" borderId="0" applyNumberFormat="0" applyBorder="0" applyAlignment="0" applyProtection="0"/>
    <xf numFmtId="0" fontId="39" fillId="8" borderId="0" applyNumberFormat="0" applyBorder="0" applyAlignment="0" applyProtection="0"/>
    <xf numFmtId="43" fontId="50" fillId="0" borderId="0" applyFont="0" applyFill="0" applyBorder="0" applyAlignment="0" applyProtection="0"/>
  </cellStyleXfs>
  <cellXfs count="781">
    <xf numFmtId="0" fontId="0" fillId="0" borderId="0" xfId="0"/>
    <xf numFmtId="0" fontId="24" fillId="0" borderId="0" xfId="0" applyFont="1" applyFill="1" applyProtection="1"/>
    <xf numFmtId="0" fontId="24" fillId="0" borderId="0" xfId="0" applyFont="1" applyProtection="1"/>
    <xf numFmtId="0" fontId="1" fillId="0" borderId="0" xfId="0" applyFont="1" applyFill="1" applyProtection="1"/>
    <xf numFmtId="0" fontId="3" fillId="0" borderId="0" xfId="0" applyFont="1" applyProtection="1"/>
    <xf numFmtId="0" fontId="6" fillId="0" borderId="0" xfId="0" applyFont="1" applyFill="1" applyProtection="1"/>
    <xf numFmtId="0" fontId="0" fillId="0" borderId="0" xfId="0" applyFill="1"/>
    <xf numFmtId="0" fontId="8" fillId="0" borderId="0" xfId="0" applyFont="1" applyFill="1" applyBorder="1" applyAlignment="1" applyProtection="1">
      <alignment vertical="top" wrapText="1"/>
    </xf>
    <xf numFmtId="0" fontId="7" fillId="0" borderId="0" xfId="0" applyFont="1" applyFill="1" applyBorder="1" applyAlignment="1" applyProtection="1">
      <alignment vertical="top" wrapText="1"/>
    </xf>
    <xf numFmtId="0" fontId="7" fillId="0" borderId="0" xfId="0" applyFont="1" applyFill="1" applyBorder="1" applyAlignment="1" applyProtection="1"/>
    <xf numFmtId="0" fontId="7" fillId="0" borderId="0" xfId="0" applyFont="1" applyFill="1" applyBorder="1" applyProtection="1"/>
    <xf numFmtId="0" fontId="0" fillId="0" borderId="0" xfId="0" applyAlignment="1">
      <alignment horizontal="left" vertical="center"/>
    </xf>
    <xf numFmtId="0" fontId="1" fillId="0" borderId="0" xfId="0" applyFont="1" applyFill="1" applyBorder="1" applyProtection="1"/>
    <xf numFmtId="0" fontId="1" fillId="0" borderId="0" xfId="0" applyFont="1" applyFill="1" applyBorder="1" applyAlignment="1" applyProtection="1">
      <alignment vertical="top" wrapText="1"/>
    </xf>
    <xf numFmtId="0" fontId="1" fillId="2" borderId="1" xfId="0" applyFont="1" applyFill="1" applyBorder="1" applyAlignment="1" applyProtection="1">
      <alignment horizontal="left" vertical="top" wrapText="1"/>
      <protection locked="0"/>
    </xf>
    <xf numFmtId="1" fontId="1" fillId="2" borderId="2" xfId="0" applyNumberFormat="1" applyFont="1" applyFill="1" applyBorder="1" applyAlignment="1" applyProtection="1">
      <alignment horizontal="left"/>
      <protection locked="0"/>
    </xf>
    <xf numFmtId="1" fontId="1" fillId="2" borderId="3" xfId="0" applyNumberFormat="1" applyFont="1" applyFill="1" applyBorder="1" applyAlignment="1" applyProtection="1">
      <alignment horizontal="left"/>
      <protection locked="0"/>
    </xf>
    <xf numFmtId="0" fontId="1" fillId="2" borderId="3" xfId="0" applyFont="1" applyFill="1" applyBorder="1" applyProtection="1">
      <protection locked="0"/>
    </xf>
    <xf numFmtId="0" fontId="1" fillId="2" borderId="2" xfId="0" applyFont="1" applyFill="1" applyBorder="1" applyProtection="1">
      <protection locked="0"/>
    </xf>
    <xf numFmtId="164" fontId="1" fillId="2" borderId="4" xfId="0" applyNumberFormat="1" applyFont="1" applyFill="1" applyBorder="1" applyAlignment="1" applyProtection="1">
      <alignment horizontal="left"/>
      <protection locked="0"/>
    </xf>
    <xf numFmtId="0" fontId="24" fillId="0" borderId="0" xfId="0" applyFont="1" applyAlignment="1">
      <alignment horizontal="left" vertical="center"/>
    </xf>
    <xf numFmtId="0" fontId="24" fillId="0" borderId="0" xfId="0" applyFont="1"/>
    <xf numFmtId="0" fontId="24" fillId="0" borderId="0" xfId="0" applyFont="1" applyFill="1"/>
    <xf numFmtId="0" fontId="2" fillId="0" borderId="0" xfId="0" applyFont="1" applyFill="1" applyBorder="1" applyAlignment="1" applyProtection="1">
      <alignment horizontal="center" vertical="top" wrapText="1"/>
    </xf>
    <xf numFmtId="0" fontId="1" fillId="2" borderId="5" xfId="0" applyFont="1" applyFill="1" applyBorder="1" applyAlignment="1" applyProtection="1">
      <alignment vertical="top" wrapText="1"/>
    </xf>
    <xf numFmtId="0" fontId="2" fillId="0" borderId="0" xfId="0" applyFont="1" applyFill="1" applyBorder="1" applyAlignment="1" applyProtection="1">
      <alignment vertical="top" wrapText="1"/>
    </xf>
    <xf numFmtId="0" fontId="1" fillId="2" borderId="6" xfId="0" applyFont="1" applyFill="1" applyBorder="1" applyAlignment="1" applyProtection="1">
      <alignment vertical="top" wrapText="1"/>
    </xf>
    <xf numFmtId="0" fontId="1" fillId="0" borderId="0" xfId="0" applyFont="1" applyFill="1" applyBorder="1" applyAlignment="1" applyProtection="1">
      <alignment horizontal="left" vertical="center" wrapText="1"/>
    </xf>
    <xf numFmtId="0" fontId="24" fillId="0" borderId="0" xfId="0" applyFont="1" applyAlignment="1">
      <alignment wrapText="1"/>
    </xf>
    <xf numFmtId="0" fontId="2" fillId="0" borderId="0" xfId="0" applyFont="1" applyFill="1" applyBorder="1" applyAlignment="1" applyProtection="1">
      <alignment horizontal="left" vertical="center" wrapText="1"/>
    </xf>
    <xf numFmtId="0" fontId="1" fillId="0" borderId="0" xfId="0" applyFont="1" applyFill="1" applyBorder="1" applyAlignment="1" applyProtection="1">
      <alignment horizontal="left" vertical="center"/>
    </xf>
    <xf numFmtId="0" fontId="1" fillId="0" borderId="0" xfId="0" applyFont="1" applyFill="1" applyBorder="1" applyAlignment="1" applyProtection="1"/>
    <xf numFmtId="0" fontId="24" fillId="0" borderId="0" xfId="0" applyFont="1" applyAlignment="1"/>
    <xf numFmtId="0" fontId="1" fillId="2" borderId="2" xfId="0" applyFont="1" applyFill="1" applyBorder="1" applyAlignment="1" applyProtection="1">
      <alignment horizontal="left" vertical="top" wrapText="1"/>
    </xf>
    <xf numFmtId="0" fontId="1" fillId="2" borderId="3" xfId="0" applyFont="1" applyFill="1" applyBorder="1" applyAlignment="1" applyProtection="1">
      <alignment horizontal="left" vertical="top" wrapText="1"/>
    </xf>
    <xf numFmtId="0" fontId="1" fillId="2" borderId="4" xfId="0" applyFont="1" applyFill="1" applyBorder="1" applyAlignment="1" applyProtection="1">
      <alignment horizontal="left" vertical="top" wrapText="1"/>
    </xf>
    <xf numFmtId="0" fontId="1" fillId="2" borderId="8" xfId="0" applyFont="1" applyFill="1" applyBorder="1" applyAlignment="1" applyProtection="1">
      <alignment vertical="top" wrapText="1"/>
    </xf>
    <xf numFmtId="0" fontId="15" fillId="2" borderId="1" xfId="0" applyFont="1" applyFill="1" applyBorder="1" applyAlignment="1" applyProtection="1">
      <alignment vertical="top" wrapText="1"/>
    </xf>
    <xf numFmtId="0" fontId="15" fillId="2" borderId="1" xfId="0" applyFont="1" applyFill="1" applyBorder="1" applyAlignment="1" applyProtection="1">
      <alignment horizontal="center" vertical="top" wrapText="1"/>
    </xf>
    <xf numFmtId="0" fontId="27" fillId="4" borderId="16" xfId="0" applyFont="1" applyFill="1" applyBorder="1" applyAlignment="1">
      <alignment horizontal="center" vertical="center" wrapText="1"/>
    </xf>
    <xf numFmtId="0" fontId="16" fillId="3" borderId="13" xfId="0" applyFont="1" applyFill="1" applyBorder="1" applyAlignment="1" applyProtection="1">
      <alignment horizontal="left" vertical="top" wrapText="1"/>
    </xf>
    <xf numFmtId="0" fontId="26" fillId="3" borderId="17" xfId="0" applyFont="1" applyFill="1" applyBorder="1" applyAlignment="1" applyProtection="1">
      <alignment vertical="top" wrapText="1"/>
    </xf>
    <xf numFmtId="0" fontId="1" fillId="3" borderId="18" xfId="0" applyFont="1" applyFill="1" applyBorder="1" applyProtection="1"/>
    <xf numFmtId="0" fontId="1" fillId="3" borderId="19" xfId="0" applyFont="1" applyFill="1" applyBorder="1" applyAlignment="1" applyProtection="1">
      <alignment horizontal="left" vertical="center"/>
    </xf>
    <xf numFmtId="0" fontId="1" fillId="3" borderId="19" xfId="0" applyFont="1" applyFill="1" applyBorder="1" applyProtection="1"/>
    <xf numFmtId="0" fontId="1" fillId="3" borderId="20" xfId="0" applyFont="1" applyFill="1" applyBorder="1" applyProtection="1"/>
    <xf numFmtId="0" fontId="1" fillId="3" borderId="21" xfId="0" applyFont="1" applyFill="1" applyBorder="1" applyProtection="1"/>
    <xf numFmtId="0" fontId="1" fillId="3" borderId="22" xfId="0" applyFont="1" applyFill="1" applyBorder="1" applyProtection="1"/>
    <xf numFmtId="0" fontId="1" fillId="3" borderId="0" xfId="0" applyFont="1" applyFill="1" applyBorder="1" applyAlignment="1" applyProtection="1">
      <alignment horizontal="left" vertical="center"/>
    </xf>
    <xf numFmtId="0" fontId="1" fillId="3" borderId="0" xfId="0" applyFont="1" applyFill="1" applyBorder="1" applyProtection="1"/>
    <xf numFmtId="0" fontId="2" fillId="3" borderId="0" xfId="0" applyFont="1" applyFill="1" applyBorder="1" applyAlignment="1" applyProtection="1">
      <alignment vertical="top" wrapText="1"/>
    </xf>
    <xf numFmtId="0" fontId="1" fillId="3" borderId="21" xfId="0" applyFont="1" applyFill="1" applyBorder="1" applyAlignment="1" applyProtection="1">
      <alignment horizontal="left" vertical="center"/>
    </xf>
    <xf numFmtId="0" fontId="1" fillId="3" borderId="22" xfId="0" applyFont="1" applyFill="1" applyBorder="1" applyAlignment="1" applyProtection="1">
      <alignment horizontal="left" vertical="center"/>
    </xf>
    <xf numFmtId="0" fontId="1" fillId="3" borderId="0" xfId="0" applyFont="1" applyFill="1" applyBorder="1" applyAlignment="1" applyProtection="1">
      <alignment horizontal="left" vertical="center" wrapText="1"/>
    </xf>
    <xf numFmtId="0" fontId="12" fillId="3" borderId="0" xfId="0" applyFont="1" applyFill="1" applyBorder="1" applyAlignment="1" applyProtection="1">
      <alignment horizontal="left" vertical="center"/>
    </xf>
    <xf numFmtId="0" fontId="10" fillId="3" borderId="0" xfId="0" applyFont="1" applyFill="1" applyBorder="1" applyAlignment="1" applyProtection="1">
      <alignment vertical="top" wrapText="1"/>
    </xf>
    <xf numFmtId="0" fontId="1" fillId="3" borderId="23" xfId="0" applyFont="1" applyFill="1" applyBorder="1" applyProtection="1"/>
    <xf numFmtId="0" fontId="1" fillId="3" borderId="24" xfId="0" applyFont="1" applyFill="1" applyBorder="1" applyAlignment="1" applyProtection="1">
      <alignment horizontal="left" vertical="center" wrapText="1"/>
    </xf>
    <xf numFmtId="0" fontId="1" fillId="3" borderId="24" xfId="0" applyFont="1" applyFill="1" applyBorder="1" applyAlignment="1" applyProtection="1">
      <alignment vertical="top" wrapText="1"/>
    </xf>
    <xf numFmtId="0" fontId="1" fillId="3" borderId="25" xfId="0" applyFont="1" applyFill="1" applyBorder="1" applyProtection="1"/>
    <xf numFmtId="0" fontId="14" fillId="3" borderId="22" xfId="0" applyFont="1" applyFill="1" applyBorder="1" applyAlignment="1" applyProtection="1">
      <alignment vertical="top" wrapText="1"/>
    </xf>
    <xf numFmtId="0" fontId="14" fillId="3" borderId="21" xfId="0" applyFont="1" applyFill="1" applyBorder="1" applyAlignment="1" applyProtection="1">
      <alignment vertical="top" wrapText="1"/>
    </xf>
    <xf numFmtId="0" fontId="14" fillId="3" borderId="0" xfId="0" applyFont="1" applyFill="1" applyBorder="1" applyProtection="1"/>
    <xf numFmtId="0" fontId="14" fillId="3" borderId="0" xfId="0" applyFont="1" applyFill="1" applyBorder="1" applyAlignment="1" applyProtection="1">
      <alignment vertical="top" wrapText="1"/>
    </xf>
    <xf numFmtId="0" fontId="15" fillId="3" borderId="0" xfId="0" applyFont="1" applyFill="1" applyBorder="1" applyAlignment="1" applyProtection="1">
      <alignment vertical="top" wrapText="1"/>
    </xf>
    <xf numFmtId="0" fontId="7" fillId="3" borderId="23" xfId="0" applyFont="1" applyFill="1" applyBorder="1" applyAlignment="1" applyProtection="1">
      <alignment vertical="top" wrapText="1"/>
    </xf>
    <xf numFmtId="0" fontId="7" fillId="3" borderId="24" xfId="0" applyFont="1" applyFill="1" applyBorder="1" applyAlignment="1" applyProtection="1">
      <alignment vertical="top" wrapText="1"/>
    </xf>
    <xf numFmtId="0" fontId="7" fillId="3" borderId="25" xfId="0" applyFont="1" applyFill="1" applyBorder="1" applyAlignment="1" applyProtection="1">
      <alignment vertical="top" wrapText="1"/>
    </xf>
    <xf numFmtId="0" fontId="24" fillId="3" borderId="18" xfId="0" applyFont="1" applyFill="1" applyBorder="1" applyAlignment="1">
      <alignment horizontal="left" vertical="center"/>
    </xf>
    <xf numFmtId="0" fontId="24" fillId="3" borderId="19" xfId="0" applyFont="1" applyFill="1" applyBorder="1" applyAlignment="1">
      <alignment horizontal="left" vertical="center"/>
    </xf>
    <xf numFmtId="0" fontId="24" fillId="3" borderId="19" xfId="0" applyFont="1" applyFill="1" applyBorder="1"/>
    <xf numFmtId="0" fontId="24" fillId="3" borderId="20" xfId="0" applyFont="1" applyFill="1" applyBorder="1"/>
    <xf numFmtId="0" fontId="24" fillId="3" borderId="21" xfId="0" applyFont="1" applyFill="1" applyBorder="1" applyAlignment="1">
      <alignment horizontal="left" vertical="center"/>
    </xf>
    <xf numFmtId="0" fontId="1" fillId="3" borderId="22" xfId="0" applyFont="1" applyFill="1" applyBorder="1" applyAlignment="1" applyProtection="1">
      <alignment vertical="top" wrapText="1"/>
    </xf>
    <xf numFmtId="0" fontId="1" fillId="3" borderId="21" xfId="0" applyFont="1" applyFill="1" applyBorder="1" applyAlignment="1" applyProtection="1">
      <alignment horizontal="left" vertical="center" wrapText="1"/>
    </xf>
    <xf numFmtId="0" fontId="1" fillId="3" borderId="0" xfId="0" applyFont="1" applyFill="1" applyBorder="1" applyAlignment="1" applyProtection="1">
      <alignment vertical="top" wrapText="1"/>
    </xf>
    <xf numFmtId="0" fontId="1" fillId="3" borderId="23" xfId="0" applyFont="1" applyFill="1" applyBorder="1" applyAlignment="1" applyProtection="1">
      <alignment horizontal="left" vertical="center" wrapText="1"/>
    </xf>
    <xf numFmtId="0" fontId="2" fillId="3" borderId="24" xfId="0" applyFont="1" applyFill="1" applyBorder="1" applyAlignment="1" applyProtection="1">
      <alignment vertical="top" wrapText="1"/>
    </xf>
    <xf numFmtId="0" fontId="1" fillId="3" borderId="25" xfId="0" applyFont="1" applyFill="1" applyBorder="1" applyAlignment="1" applyProtection="1">
      <alignment vertical="top" wrapText="1"/>
    </xf>
    <xf numFmtId="0" fontId="24" fillId="3" borderId="19" xfId="0" applyFont="1" applyFill="1" applyBorder="1" applyProtection="1"/>
    <xf numFmtId="0" fontId="24" fillId="3" borderId="20" xfId="0" applyFont="1" applyFill="1" applyBorder="1" applyProtection="1"/>
    <xf numFmtId="0" fontId="24" fillId="3" borderId="0" xfId="0" applyFont="1" applyFill="1" applyBorder="1" applyProtection="1"/>
    <xf numFmtId="0" fontId="24" fillId="3" borderId="22" xfId="0" applyFont="1" applyFill="1" applyBorder="1" applyProtection="1"/>
    <xf numFmtId="0" fontId="2" fillId="3" borderId="0" xfId="0" applyFont="1" applyFill="1" applyBorder="1" applyAlignment="1" applyProtection="1">
      <alignment horizontal="right" vertical="center"/>
    </xf>
    <xf numFmtId="0" fontId="2" fillId="3" borderId="0" xfId="0" applyFont="1" applyFill="1" applyBorder="1" applyAlignment="1" applyProtection="1">
      <alignment horizontal="right" vertical="top"/>
    </xf>
    <xf numFmtId="0" fontId="2" fillId="3" borderId="0" xfId="0" applyFont="1" applyFill="1" applyBorder="1" applyAlignment="1" applyProtection="1">
      <alignment horizontal="right"/>
    </xf>
    <xf numFmtId="0" fontId="6" fillId="3" borderId="22" xfId="0" applyFont="1" applyFill="1" applyBorder="1" applyProtection="1"/>
    <xf numFmtId="0" fontId="1" fillId="3" borderId="0" xfId="0" applyFont="1" applyFill="1" applyBorder="1" applyAlignment="1" applyProtection="1">
      <alignment horizontal="center"/>
    </xf>
    <xf numFmtId="0" fontId="2" fillId="3" borderId="0" xfId="0" applyFont="1" applyFill="1" applyBorder="1" applyProtection="1"/>
    <xf numFmtId="0" fontId="1" fillId="3" borderId="0" xfId="0" applyFont="1" applyFill="1" applyBorder="1" applyAlignment="1" applyProtection="1">
      <alignment horizontal="right"/>
    </xf>
    <xf numFmtId="0" fontId="1" fillId="3" borderId="24" xfId="0" applyFont="1" applyFill="1" applyBorder="1" applyProtection="1"/>
    <xf numFmtId="0" fontId="28" fillId="0" borderId="1" xfId="0" applyFont="1" applyBorder="1" applyAlignment="1">
      <alignment horizontal="center" readingOrder="1"/>
    </xf>
    <xf numFmtId="0" fontId="0" fillId="3" borderId="18" xfId="0" applyFill="1" applyBorder="1"/>
    <xf numFmtId="0" fontId="0" fillId="3" borderId="19" xfId="0" applyFill="1" applyBorder="1"/>
    <xf numFmtId="0" fontId="0" fillId="3" borderId="20" xfId="0" applyFill="1" applyBorder="1"/>
    <xf numFmtId="0" fontId="0" fillId="3" borderId="21" xfId="0" applyFill="1" applyBorder="1"/>
    <xf numFmtId="0" fontId="0" fillId="3" borderId="0" xfId="0" applyFill="1" applyBorder="1"/>
    <xf numFmtId="0" fontId="13" fillId="3" borderId="22" xfId="0" applyFont="1" applyFill="1" applyBorder="1" applyAlignment="1" applyProtection="1"/>
    <xf numFmtId="0" fontId="0" fillId="3" borderId="22" xfId="0" applyFill="1" applyBorder="1"/>
    <xf numFmtId="0" fontId="29" fillId="3" borderId="18" xfId="0" applyFont="1" applyFill="1" applyBorder="1" applyAlignment="1">
      <alignment vertical="center"/>
    </xf>
    <xf numFmtId="0" fontId="29" fillId="3" borderId="21" xfId="0" applyFont="1" applyFill="1" applyBorder="1" applyAlignment="1">
      <alignment vertical="center"/>
    </xf>
    <xf numFmtId="0" fontId="29" fillId="3" borderId="0" xfId="0" applyFont="1" applyFill="1" applyBorder="1" applyAlignment="1">
      <alignment vertical="center"/>
    </xf>
    <xf numFmtId="0" fontId="0" fillId="0" borderId="0" xfId="0" applyAlignment="1"/>
    <xf numFmtId="0" fontId="2" fillId="2" borderId="1" xfId="0" applyFont="1" applyFill="1" applyBorder="1" applyAlignment="1" applyProtection="1">
      <alignment horizontal="center" vertical="center" wrapText="1"/>
    </xf>
    <xf numFmtId="0" fontId="2" fillId="3" borderId="0" xfId="0" applyFont="1" applyFill="1" applyBorder="1" applyAlignment="1" applyProtection="1">
      <alignment horizontal="left" vertical="center" wrapText="1"/>
    </xf>
    <xf numFmtId="0" fontId="11" fillId="3" borderId="0" xfId="0" applyFont="1" applyFill="1" applyBorder="1" applyAlignment="1" applyProtection="1">
      <alignment horizontal="left" vertical="center" wrapText="1"/>
    </xf>
    <xf numFmtId="0" fontId="2" fillId="3" borderId="22" xfId="0" applyFont="1" applyFill="1" applyBorder="1" applyAlignment="1" applyProtection="1">
      <alignment horizontal="left" vertical="center" wrapText="1"/>
    </xf>
    <xf numFmtId="0" fontId="2" fillId="3" borderId="0" xfId="0" applyFont="1" applyFill="1" applyBorder="1" applyAlignment="1" applyProtection="1">
      <alignment horizontal="center" vertical="center" wrapText="1"/>
    </xf>
    <xf numFmtId="0" fontId="0" fillId="3" borderId="19" xfId="0" applyFill="1" applyBorder="1" applyAlignment="1"/>
    <xf numFmtId="0" fontId="0" fillId="3" borderId="0" xfId="0" applyFill="1" applyBorder="1" applyAlignment="1"/>
    <xf numFmtId="0" fontId="0" fillId="3" borderId="24" xfId="0" applyFill="1" applyBorder="1" applyAlignment="1"/>
    <xf numFmtId="0" fontId="0" fillId="2" borderId="1" xfId="0" applyFill="1" applyBorder="1" applyAlignment="1"/>
    <xf numFmtId="0" fontId="11" fillId="3" borderId="0" xfId="0" applyFont="1" applyFill="1" applyBorder="1" applyAlignment="1" applyProtection="1">
      <alignment horizontal="left" vertical="center" wrapText="1"/>
    </xf>
    <xf numFmtId="0" fontId="0" fillId="3" borderId="0" xfId="0" applyFill="1" applyAlignment="1">
      <alignment horizontal="left" vertical="center"/>
    </xf>
    <xf numFmtId="0" fontId="1" fillId="3" borderId="0" xfId="0" applyFont="1" applyFill="1" applyBorder="1" applyAlignment="1" applyProtection="1">
      <alignment horizontal="right" vertical="center"/>
    </xf>
    <xf numFmtId="0" fontId="24" fillId="3" borderId="18" xfId="0" applyFont="1" applyFill="1" applyBorder="1"/>
    <xf numFmtId="0" fontId="24" fillId="3" borderId="21" xfId="0" applyFont="1" applyFill="1" applyBorder="1"/>
    <xf numFmtId="0" fontId="24" fillId="3" borderId="22" xfId="0" applyFont="1" applyFill="1" applyBorder="1"/>
    <xf numFmtId="0" fontId="30" fillId="3" borderId="0" xfId="0" applyFont="1" applyFill="1" applyBorder="1"/>
    <xf numFmtId="0" fontId="31" fillId="3" borderId="0" xfId="0" applyFont="1" applyFill="1" applyBorder="1"/>
    <xf numFmtId="0" fontId="30" fillId="0" borderId="27" xfId="0" applyFont="1" applyFill="1" applyBorder="1" applyAlignment="1">
      <alignment vertical="top" wrapText="1"/>
    </xf>
    <xf numFmtId="0" fontId="30" fillId="0" borderId="25" xfId="0" applyFont="1" applyFill="1" applyBorder="1" applyAlignment="1">
      <alignment vertical="top" wrapText="1"/>
    </xf>
    <xf numFmtId="0" fontId="30" fillId="0" borderId="26" xfId="0" applyFont="1" applyFill="1" applyBorder="1" applyAlignment="1">
      <alignment vertical="top" wrapText="1"/>
    </xf>
    <xf numFmtId="0" fontId="30" fillId="0" borderId="22" xfId="0" applyFont="1" applyFill="1" applyBorder="1" applyAlignment="1">
      <alignment vertical="top" wrapText="1"/>
    </xf>
    <xf numFmtId="0" fontId="30" fillId="0" borderId="1" xfId="0" applyFont="1" applyFill="1" applyBorder="1" applyAlignment="1">
      <alignment vertical="top" wrapText="1"/>
    </xf>
    <xf numFmtId="0" fontId="30" fillId="0" borderId="30" xfId="0" applyFont="1" applyFill="1" applyBorder="1" applyAlignment="1">
      <alignment vertical="top" wrapText="1"/>
    </xf>
    <xf numFmtId="0" fontId="24" fillId="0" borderId="1" xfId="0" applyFont="1" applyFill="1" applyBorder="1" applyAlignment="1">
      <alignment vertical="top" wrapText="1"/>
    </xf>
    <xf numFmtId="0" fontId="24" fillId="3" borderId="24" xfId="0" applyFont="1" applyFill="1" applyBorder="1"/>
    <xf numFmtId="0" fontId="32" fillId="0" borderId="30" xfId="0" applyFont="1" applyFill="1" applyBorder="1" applyAlignment="1">
      <alignment horizontal="center" vertical="top" wrapText="1"/>
    </xf>
    <xf numFmtId="0" fontId="32" fillId="0" borderId="1" xfId="0" applyFont="1" applyFill="1" applyBorder="1" applyAlignment="1">
      <alignment horizontal="center" vertical="top"/>
    </xf>
    <xf numFmtId="0" fontId="11" fillId="3" borderId="0" xfId="0" applyFont="1" applyFill="1" applyBorder="1" applyAlignment="1" applyProtection="1">
      <alignment horizontal="center" wrapText="1"/>
    </xf>
    <xf numFmtId="0" fontId="2" fillId="2" borderId="31" xfId="0" applyFont="1" applyFill="1" applyBorder="1" applyAlignment="1" applyProtection="1">
      <alignment horizontal="center" vertical="center" wrapText="1"/>
    </xf>
    <xf numFmtId="1" fontId="1" fillId="2" borderId="32" xfId="0" applyNumberFormat="1" applyFont="1" applyFill="1" applyBorder="1" applyAlignment="1" applyProtection="1">
      <alignment horizontal="left"/>
      <protection locked="0"/>
    </xf>
    <xf numFmtId="0" fontId="2" fillId="3" borderId="0" xfId="0" applyFont="1" applyFill="1" applyBorder="1" applyAlignment="1" applyProtection="1">
      <alignment horizontal="left" vertical="center" wrapText="1"/>
    </xf>
    <xf numFmtId="0" fontId="24" fillId="0" borderId="0" xfId="0" applyFont="1" applyFill="1" applyAlignment="1" applyProtection="1">
      <alignment horizontal="right"/>
    </xf>
    <xf numFmtId="0" fontId="24" fillId="3" borderId="18" xfId="0" applyFont="1" applyFill="1" applyBorder="1" applyAlignment="1" applyProtection="1">
      <alignment horizontal="right"/>
    </xf>
    <xf numFmtId="0" fontId="24" fillId="3" borderId="19" xfId="0" applyFont="1" applyFill="1" applyBorder="1" applyAlignment="1" applyProtection="1">
      <alignment horizontal="right"/>
    </xf>
    <xf numFmtId="0" fontId="24" fillId="3" borderId="21" xfId="0" applyFont="1" applyFill="1" applyBorder="1" applyAlignment="1" applyProtection="1">
      <alignment horizontal="right"/>
    </xf>
    <xf numFmtId="0" fontId="24" fillId="3" borderId="0" xfId="0" applyFont="1" applyFill="1" applyBorder="1" applyAlignment="1" applyProtection="1">
      <alignment horizontal="right"/>
    </xf>
    <xf numFmtId="0" fontId="1" fillId="3" borderId="21" xfId="0" applyFont="1" applyFill="1" applyBorder="1" applyAlignment="1" applyProtection="1">
      <alignment horizontal="right"/>
    </xf>
    <xf numFmtId="0" fontId="1" fillId="3" borderId="21" xfId="0" applyFont="1" applyFill="1" applyBorder="1" applyAlignment="1" applyProtection="1">
      <alignment horizontal="right" vertical="top" wrapText="1"/>
    </xf>
    <xf numFmtId="0" fontId="33" fillId="3" borderId="0" xfId="0" applyFont="1" applyFill="1" applyBorder="1" applyAlignment="1" applyProtection="1">
      <alignment horizontal="right"/>
    </xf>
    <xf numFmtId="0" fontId="4" fillId="3" borderId="0" xfId="0" applyFont="1" applyFill="1" applyBorder="1" applyAlignment="1" applyProtection="1">
      <alignment horizontal="right"/>
    </xf>
    <xf numFmtId="0" fontId="5" fillId="3" borderId="0" xfId="0" applyFont="1" applyFill="1" applyBorder="1" applyAlignment="1" applyProtection="1">
      <alignment horizontal="right"/>
    </xf>
    <xf numFmtId="0" fontId="1" fillId="3" borderId="23" xfId="0" applyFont="1" applyFill="1" applyBorder="1" applyAlignment="1" applyProtection="1">
      <alignment horizontal="right"/>
    </xf>
    <xf numFmtId="0" fontId="1" fillId="3" borderId="24" xfId="0" applyFont="1" applyFill="1" applyBorder="1" applyAlignment="1" applyProtection="1">
      <alignment horizontal="right"/>
    </xf>
    <xf numFmtId="0" fontId="1" fillId="2" borderId="33" xfId="0" applyFont="1" applyFill="1" applyBorder="1" applyAlignment="1" applyProtection="1">
      <alignment vertical="top" wrapText="1"/>
    </xf>
    <xf numFmtId="0" fontId="2" fillId="2" borderId="31" xfId="0" applyFont="1" applyFill="1" applyBorder="1" applyAlignment="1" applyProtection="1">
      <alignment horizontal="right" vertical="center" wrapText="1"/>
    </xf>
    <xf numFmtId="0" fontId="2" fillId="2" borderId="37" xfId="0" applyFont="1" applyFill="1" applyBorder="1" applyAlignment="1" applyProtection="1">
      <alignment horizontal="center" vertical="center" wrapText="1"/>
    </xf>
    <xf numFmtId="0" fontId="2" fillId="2" borderId="38" xfId="0" applyFont="1" applyFill="1" applyBorder="1" applyAlignment="1" applyProtection="1">
      <alignment horizontal="center" vertical="center" wrapText="1"/>
    </xf>
    <xf numFmtId="0" fontId="2" fillId="2" borderId="17" xfId="0" applyFont="1" applyFill="1" applyBorder="1" applyAlignment="1" applyProtection="1">
      <alignment horizontal="center" vertical="center" wrapText="1"/>
    </xf>
    <xf numFmtId="0" fontId="4" fillId="3" borderId="0" xfId="0" applyFont="1" applyFill="1" applyBorder="1" applyAlignment="1" applyProtection="1"/>
    <xf numFmtId="0" fontId="1" fillId="3" borderId="0" xfId="0" applyFont="1" applyFill="1" applyBorder="1" applyAlignment="1" applyProtection="1">
      <alignment horizontal="left" vertical="top" wrapText="1"/>
    </xf>
    <xf numFmtId="0" fontId="2" fillId="3" borderId="0" xfId="0" applyFont="1" applyFill="1" applyBorder="1" applyAlignment="1" applyProtection="1">
      <alignment horizontal="left" vertical="center" wrapText="1"/>
    </xf>
    <xf numFmtId="0" fontId="0" fillId="3" borderId="0" xfId="0" applyFill="1"/>
    <xf numFmtId="0" fontId="24" fillId="3" borderId="23" xfId="0" applyFont="1" applyFill="1" applyBorder="1"/>
    <xf numFmtId="0" fontId="24" fillId="3" borderId="25" xfId="0" applyFont="1" applyFill="1" applyBorder="1"/>
    <xf numFmtId="0" fontId="4" fillId="3" borderId="0" xfId="0" applyFont="1" applyFill="1" applyBorder="1" applyAlignment="1" applyProtection="1">
      <alignment horizontal="center" vertical="center" wrapText="1"/>
    </xf>
    <xf numFmtId="0" fontId="0" fillId="0" borderId="0" xfId="0" applyProtection="1"/>
    <xf numFmtId="0" fontId="0" fillId="9" borderId="1" xfId="0" applyFill="1" applyBorder="1" applyProtection="1">
      <protection locked="0"/>
    </xf>
    <xf numFmtId="0" fontId="0" fillId="0" borderId="17" xfId="0" applyBorder="1" applyProtection="1"/>
    <xf numFmtId="0" fontId="42" fillId="11" borderId="55" xfId="0" applyFont="1" applyFill="1" applyBorder="1" applyAlignment="1" applyProtection="1">
      <alignment horizontal="left" vertical="center" wrapText="1"/>
    </xf>
    <xf numFmtId="0" fontId="42" fillId="11" borderId="11" xfId="0" applyFont="1" applyFill="1" applyBorder="1" applyAlignment="1" applyProtection="1">
      <alignment horizontal="left" vertical="center" wrapText="1"/>
    </xf>
    <xf numFmtId="0" fontId="42" fillId="11" borderId="9" xfId="0" applyFont="1" applyFill="1" applyBorder="1" applyAlignment="1" applyProtection="1">
      <alignment horizontal="left" vertical="center" wrapText="1"/>
    </xf>
    <xf numFmtId="0" fontId="43" fillId="0" borderId="10" xfId="0" applyFont="1" applyBorder="1" applyAlignment="1" applyProtection="1">
      <alignment horizontal="left" vertical="center"/>
    </xf>
    <xf numFmtId="0" fontId="39" fillId="8" borderId="11" xfId="4" applyFont="1" applyBorder="1" applyAlignment="1" applyProtection="1">
      <alignment horizontal="center" vertical="center"/>
      <protection locked="0"/>
    </xf>
    <xf numFmtId="0" fontId="44" fillId="8" borderId="11" xfId="4" applyFont="1" applyBorder="1" applyAlignment="1" applyProtection="1">
      <alignment horizontal="center" vertical="center"/>
      <protection locked="0"/>
    </xf>
    <xf numFmtId="0" fontId="44" fillId="8" borderId="7" xfId="4" applyFont="1" applyBorder="1" applyAlignment="1" applyProtection="1">
      <alignment horizontal="center" vertical="center"/>
      <protection locked="0"/>
    </xf>
    <xf numFmtId="0" fontId="43" fillId="0" borderId="58" xfId="0" applyFont="1" applyBorder="1" applyAlignment="1" applyProtection="1">
      <alignment horizontal="left" vertical="center"/>
    </xf>
    <xf numFmtId="0" fontId="39" fillId="12" borderId="11" xfId="4" applyFont="1" applyFill="1" applyBorder="1" applyAlignment="1" applyProtection="1">
      <alignment horizontal="center" vertical="center"/>
      <protection locked="0"/>
    </xf>
    <xf numFmtId="0" fontId="44" fillId="12" borderId="11" xfId="4" applyFont="1" applyFill="1" applyBorder="1" applyAlignment="1" applyProtection="1">
      <alignment horizontal="center" vertical="center"/>
      <protection locked="0"/>
    </xf>
    <xf numFmtId="0" fontId="44" fillId="12" borderId="7" xfId="4" applyFont="1" applyFill="1" applyBorder="1" applyAlignment="1" applyProtection="1">
      <alignment horizontal="center" vertical="center"/>
      <protection locked="0"/>
    </xf>
    <xf numFmtId="0" fontId="45" fillId="0" borderId="11" xfId="0" applyFont="1" applyBorder="1" applyAlignment="1" applyProtection="1">
      <alignment horizontal="left" vertical="center"/>
    </xf>
    <xf numFmtId="0" fontId="45" fillId="0" borderId="55" xfId="0" applyFont="1" applyBorder="1" applyAlignment="1" applyProtection="1">
      <alignment horizontal="left" vertical="center"/>
    </xf>
    <xf numFmtId="10" fontId="44" fillId="12" borderId="11" xfId="4" applyNumberFormat="1" applyFont="1" applyFill="1" applyBorder="1" applyAlignment="1" applyProtection="1">
      <alignment horizontal="center" vertical="center"/>
      <protection locked="0"/>
    </xf>
    <xf numFmtId="10" fontId="44" fillId="12" borderId="7" xfId="4" applyNumberFormat="1" applyFont="1" applyFill="1" applyBorder="1" applyAlignment="1" applyProtection="1">
      <alignment horizontal="center" vertical="center"/>
      <protection locked="0"/>
    </xf>
    <xf numFmtId="0" fontId="0" fillId="0" borderId="0" xfId="0" applyAlignment="1" applyProtection="1">
      <alignment horizontal="left"/>
    </xf>
    <xf numFmtId="0" fontId="0" fillId="0" borderId="0" xfId="0" applyProtection="1">
      <protection locked="0"/>
    </xf>
    <xf numFmtId="0" fontId="42" fillId="11" borderId="59" xfId="0" applyFont="1" applyFill="1" applyBorder="1" applyAlignment="1" applyProtection="1">
      <alignment horizontal="center" vertical="center" wrapText="1"/>
    </xf>
    <xf numFmtId="0" fontId="42" fillId="11" borderId="43" xfId="0" applyFont="1" applyFill="1" applyBorder="1" applyAlignment="1" applyProtection="1">
      <alignment horizontal="center" vertical="center" wrapText="1"/>
    </xf>
    <xf numFmtId="0" fontId="43" fillId="0" borderId="11" xfId="0" applyFont="1" applyFill="1" applyBorder="1" applyAlignment="1" applyProtection="1">
      <alignment vertical="center" wrapText="1"/>
    </xf>
    <xf numFmtId="0" fontId="39" fillId="8" borderId="11" xfId="4" applyBorder="1" applyAlignment="1" applyProtection="1">
      <alignment wrapText="1"/>
      <protection locked="0"/>
    </xf>
    <xf numFmtId="0" fontId="39" fillId="12" borderId="11" xfId="4" applyFill="1" applyBorder="1" applyAlignment="1" applyProtection="1">
      <alignment wrapText="1"/>
      <protection locked="0"/>
    </xf>
    <xf numFmtId="0" fontId="46" fillId="2" borderId="11" xfId="0" applyFont="1" applyFill="1" applyBorder="1" applyAlignment="1" applyProtection="1">
      <alignment vertical="center" wrapText="1"/>
    </xf>
    <xf numFmtId="10" fontId="39" fillId="8" borderId="11" xfId="4" applyNumberFormat="1" applyBorder="1" applyAlignment="1" applyProtection="1">
      <alignment horizontal="center" vertical="center" wrapText="1"/>
      <protection locked="0"/>
    </xf>
    <xf numFmtId="10" fontId="39" fillId="12" borderId="11" xfId="4" applyNumberFormat="1" applyFill="1" applyBorder="1" applyAlignment="1" applyProtection="1">
      <alignment horizontal="center" vertical="center" wrapText="1"/>
      <protection locked="0"/>
    </xf>
    <xf numFmtId="0" fontId="42" fillId="11" borderId="51" xfId="0" applyFont="1" applyFill="1" applyBorder="1" applyAlignment="1" applyProtection="1">
      <alignment horizontal="center" vertical="center" wrapText="1"/>
    </xf>
    <xf numFmtId="0" fontId="42" fillId="11" borderId="11" xfId="0" applyFont="1" applyFill="1" applyBorder="1" applyAlignment="1" applyProtection="1">
      <alignment horizontal="center" vertical="center" wrapText="1"/>
    </xf>
    <xf numFmtId="0" fontId="42" fillId="11" borderId="7" xfId="0" applyFont="1" applyFill="1" applyBorder="1" applyAlignment="1" applyProtection="1">
      <alignment horizontal="center" vertical="center" wrapText="1"/>
    </xf>
    <xf numFmtId="0" fontId="47" fillId="8" borderId="51" xfId="4" applyFont="1" applyBorder="1" applyAlignment="1" applyProtection="1">
      <alignment vertical="center" wrapText="1"/>
      <protection locked="0"/>
    </xf>
    <xf numFmtId="0" fontId="47" fillId="8" borderId="11" xfId="4" applyFont="1" applyBorder="1" applyAlignment="1" applyProtection="1">
      <alignment horizontal="center" vertical="center"/>
      <protection locked="0"/>
    </xf>
    <xf numFmtId="0" fontId="47" fillId="8" borderId="7" xfId="4" applyFont="1" applyBorder="1" applyAlignment="1" applyProtection="1">
      <alignment horizontal="center" vertical="center"/>
      <protection locked="0"/>
    </xf>
    <xf numFmtId="0" fontId="47" fillId="12" borderId="11" xfId="4" applyFont="1" applyFill="1" applyBorder="1" applyAlignment="1" applyProtection="1">
      <alignment horizontal="center" vertical="center"/>
      <protection locked="0"/>
    </xf>
    <xf numFmtId="0" fontId="47" fillId="12" borderId="51" xfId="4" applyFont="1" applyFill="1" applyBorder="1" applyAlignment="1" applyProtection="1">
      <alignment vertical="center" wrapText="1"/>
      <protection locked="0"/>
    </xf>
    <xf numFmtId="0" fontId="47" fillId="12" borderId="7" xfId="4" applyFont="1" applyFill="1" applyBorder="1" applyAlignment="1" applyProtection="1">
      <alignment horizontal="center" vertical="center"/>
      <protection locked="0"/>
    </xf>
    <xf numFmtId="0" fontId="47" fillId="8" borderId="7" xfId="4" applyFont="1" applyBorder="1" applyAlignment="1" applyProtection="1">
      <alignment vertical="center"/>
      <protection locked="0"/>
    </xf>
    <xf numFmtId="0" fontId="47" fillId="12" borderId="7" xfId="4" applyFont="1" applyFill="1" applyBorder="1" applyAlignment="1" applyProtection="1">
      <alignment vertical="center"/>
      <protection locked="0"/>
    </xf>
    <xf numFmtId="0" fontId="47" fillId="8" borderId="36" xfId="4" applyFont="1" applyBorder="1" applyAlignment="1" applyProtection="1">
      <alignment vertical="center"/>
      <protection locked="0"/>
    </xf>
    <xf numFmtId="0" fontId="47" fillId="12" borderId="36" xfId="4" applyFont="1" applyFill="1" applyBorder="1" applyAlignment="1" applyProtection="1">
      <alignment vertical="center"/>
      <protection locked="0"/>
    </xf>
    <xf numFmtId="0" fontId="0" fillId="0" borderId="0" xfId="0" applyBorder="1" applyAlignment="1" applyProtection="1">
      <alignment wrapText="1"/>
    </xf>
    <xf numFmtId="0" fontId="0" fillId="0" borderId="0" xfId="0" applyBorder="1" applyProtection="1"/>
    <xf numFmtId="0" fontId="42" fillId="11" borderId="59" xfId="0" applyFont="1" applyFill="1" applyBorder="1" applyAlignment="1" applyProtection="1">
      <alignment horizontal="center" vertical="center"/>
    </xf>
    <xf numFmtId="0" fontId="42" fillId="11" borderId="9" xfId="0" applyFont="1" applyFill="1" applyBorder="1" applyAlignment="1" applyProtection="1">
      <alignment horizontal="center" vertical="center"/>
    </xf>
    <xf numFmtId="0" fontId="42" fillId="11" borderId="55" xfId="0" applyFont="1" applyFill="1" applyBorder="1" applyAlignment="1" applyProtection="1">
      <alignment horizontal="center" vertical="center" wrapText="1"/>
    </xf>
    <xf numFmtId="0" fontId="39" fillId="8" borderId="11" xfId="4" applyBorder="1" applyAlignment="1" applyProtection="1">
      <alignment horizontal="center" vertical="center"/>
      <protection locked="0"/>
    </xf>
    <xf numFmtId="10" fontId="39" fillId="8" borderId="11" xfId="4" applyNumberFormat="1" applyBorder="1" applyAlignment="1" applyProtection="1">
      <alignment horizontal="center" vertical="center"/>
      <protection locked="0"/>
    </xf>
    <xf numFmtId="0" fontId="39" fillId="12" borderId="11" xfId="4" applyFill="1" applyBorder="1" applyAlignment="1" applyProtection="1">
      <alignment horizontal="center" vertical="center"/>
      <protection locked="0"/>
    </xf>
    <xf numFmtId="10" fontId="39" fillId="12" borderId="11" xfId="4" applyNumberFormat="1" applyFill="1" applyBorder="1" applyAlignment="1" applyProtection="1">
      <alignment horizontal="center" vertical="center"/>
      <protection locked="0"/>
    </xf>
    <xf numFmtId="0" fontId="42" fillId="11" borderId="39" xfId="0" applyFont="1" applyFill="1" applyBorder="1" applyAlignment="1" applyProtection="1">
      <alignment horizontal="center" vertical="center" wrapText="1"/>
    </xf>
    <xf numFmtId="0" fontId="42" fillId="11" borderId="29" xfId="0" applyFont="1" applyFill="1" applyBorder="1" applyAlignment="1" applyProtection="1">
      <alignment horizontal="center" vertical="center" wrapText="1"/>
    </xf>
    <xf numFmtId="0" fontId="42" fillId="11" borderId="52" xfId="0" applyFont="1" applyFill="1" applyBorder="1" applyAlignment="1" applyProtection="1">
      <alignment horizontal="center" vertical="center" wrapText="1"/>
    </xf>
    <xf numFmtId="0" fontId="39" fillId="8" borderId="11" xfId="4" applyBorder="1" applyProtection="1">
      <protection locked="0"/>
    </xf>
    <xf numFmtId="0" fontId="47" fillId="8" borderId="29" xfId="4" applyFont="1" applyBorder="1" applyAlignment="1" applyProtection="1">
      <alignment vertical="center" wrapText="1"/>
      <protection locked="0"/>
    </xf>
    <xf numFmtId="0" fontId="47" fillId="8" borderId="52" xfId="4" applyFont="1" applyBorder="1" applyAlignment="1" applyProtection="1">
      <alignment horizontal="center" vertical="center"/>
      <protection locked="0"/>
    </xf>
    <xf numFmtId="0" fontId="39" fillId="12" borderId="11" xfId="4" applyFill="1" applyBorder="1" applyProtection="1">
      <protection locked="0"/>
    </xf>
    <xf numFmtId="0" fontId="47" fillId="12" borderId="29" xfId="4" applyFont="1" applyFill="1" applyBorder="1" applyAlignment="1" applyProtection="1">
      <alignment vertical="center" wrapText="1"/>
      <protection locked="0"/>
    </xf>
    <xf numFmtId="0" fontId="47" fillId="12" borderId="52" xfId="4" applyFont="1" applyFill="1" applyBorder="1" applyAlignment="1" applyProtection="1">
      <alignment horizontal="center" vertical="center"/>
      <protection locked="0"/>
    </xf>
    <xf numFmtId="0" fontId="0" fillId="0" borderId="0" xfId="0" applyBorder="1" applyAlignment="1" applyProtection="1">
      <alignment horizontal="left" wrapText="1"/>
    </xf>
    <xf numFmtId="0" fontId="42" fillId="11" borderId="6" xfId="0" applyFont="1" applyFill="1" applyBorder="1" applyAlignment="1" applyProtection="1">
      <alignment horizontal="center" vertical="center" wrapText="1"/>
    </xf>
    <xf numFmtId="0" fontId="42" fillId="11" borderId="28" xfId="0" applyFont="1" applyFill="1" applyBorder="1" applyAlignment="1" applyProtection="1">
      <alignment horizontal="center" vertical="center"/>
    </xf>
    <xf numFmtId="0" fontId="39" fillId="8" borderId="11" xfId="4" applyBorder="1" applyAlignment="1" applyProtection="1">
      <alignment vertical="center" wrapText="1"/>
      <protection locked="0"/>
    </xf>
    <xf numFmtId="0" fontId="39" fillId="8" borderId="51" xfId="4" applyBorder="1" applyAlignment="1" applyProtection="1">
      <alignment vertical="center" wrapText="1"/>
      <protection locked="0"/>
    </xf>
    <xf numFmtId="0" fontId="39" fillId="12" borderId="11" xfId="4" applyFill="1" applyBorder="1" applyAlignment="1" applyProtection="1">
      <alignment vertical="center" wrapText="1"/>
      <protection locked="0"/>
    </xf>
    <xf numFmtId="0" fontId="39" fillId="12" borderId="51" xfId="4" applyFill="1" applyBorder="1" applyAlignment="1" applyProtection="1">
      <alignment vertical="center" wrapText="1"/>
      <protection locked="0"/>
    </xf>
    <xf numFmtId="0" fontId="39" fillId="8" borderId="55" xfId="4" applyBorder="1" applyAlignment="1" applyProtection="1">
      <alignment horizontal="center" vertical="center"/>
      <protection locked="0"/>
    </xf>
    <xf numFmtId="0" fontId="39" fillId="8" borderId="7" xfId="4" applyBorder="1" applyAlignment="1" applyProtection="1">
      <alignment horizontal="center" vertical="center"/>
      <protection locked="0"/>
    </xf>
    <xf numFmtId="0" fontId="39" fillId="12" borderId="55" xfId="4" applyFill="1" applyBorder="1" applyAlignment="1" applyProtection="1">
      <alignment horizontal="center" vertical="center"/>
      <protection locked="0"/>
    </xf>
    <xf numFmtId="0" fontId="39" fillId="12" borderId="7" xfId="4" applyFill="1" applyBorder="1" applyAlignment="1" applyProtection="1">
      <alignment horizontal="center" vertical="center"/>
      <protection locked="0"/>
    </xf>
    <xf numFmtId="0" fontId="0" fillId="0" borderId="0" xfId="0" applyBorder="1" applyAlignment="1" applyProtection="1">
      <alignment horizontal="left" vertical="center" wrapText="1"/>
    </xf>
    <xf numFmtId="0" fontId="42" fillId="11" borderId="43" xfId="0" applyFont="1" applyFill="1" applyBorder="1" applyAlignment="1" applyProtection="1">
      <alignment horizontal="center" vertical="center"/>
    </xf>
    <xf numFmtId="0" fontId="39" fillId="8" borderId="7" xfId="4" applyBorder="1" applyAlignment="1" applyProtection="1">
      <alignment vertical="center" wrapText="1"/>
      <protection locked="0"/>
    </xf>
    <xf numFmtId="0" fontId="39" fillId="12" borderId="29" xfId="4" applyFill="1" applyBorder="1" applyAlignment="1" applyProtection="1">
      <alignment horizontal="center" vertical="center" wrapText="1"/>
      <protection locked="0"/>
    </xf>
    <xf numFmtId="0" fontId="39" fillId="12" borderId="55" xfId="4" applyFill="1" applyBorder="1" applyAlignment="1" applyProtection="1">
      <alignment horizontal="center" vertical="center" wrapText="1"/>
      <protection locked="0"/>
    </xf>
    <xf numFmtId="0" fontId="39" fillId="12" borderId="7" xfId="4" applyFill="1" applyBorder="1" applyAlignment="1" applyProtection="1">
      <alignment vertical="center" wrapText="1"/>
      <protection locked="0"/>
    </xf>
    <xf numFmtId="0" fontId="42" fillId="11" borderId="40" xfId="0" applyFont="1" applyFill="1" applyBorder="1" applyAlignment="1" applyProtection="1">
      <alignment horizontal="center" vertical="center"/>
    </xf>
    <xf numFmtId="0" fontId="42" fillId="11" borderId="10" xfId="0" applyFont="1" applyFill="1" applyBorder="1" applyAlignment="1" applyProtection="1">
      <alignment horizontal="center" vertical="center" wrapText="1"/>
    </xf>
    <xf numFmtId="0" fontId="39" fillId="8" borderId="34" xfId="4" applyBorder="1" applyAlignment="1" applyProtection="1">
      <protection locked="0"/>
    </xf>
    <xf numFmtId="10" fontId="39" fillId="8" borderId="39" xfId="4" applyNumberFormat="1" applyBorder="1" applyAlignment="1" applyProtection="1">
      <alignment horizontal="center" vertical="center"/>
      <protection locked="0"/>
    </xf>
    <xf numFmtId="0" fontId="39" fillId="12" borderId="34" xfId="4" applyFill="1" applyBorder="1" applyAlignment="1" applyProtection="1">
      <protection locked="0"/>
    </xf>
    <xf numFmtId="10" fontId="39" fillId="12" borderId="39" xfId="4" applyNumberFormat="1" applyFill="1" applyBorder="1" applyAlignment="1" applyProtection="1">
      <alignment horizontal="center" vertical="center"/>
      <protection locked="0"/>
    </xf>
    <xf numFmtId="0" fontId="42" fillId="11" borderId="29" xfId="0" applyFont="1" applyFill="1" applyBorder="1" applyAlignment="1" applyProtection="1">
      <alignment horizontal="center" vertical="center"/>
    </xf>
    <xf numFmtId="0" fontId="42" fillId="11" borderId="11" xfId="0" applyFont="1" applyFill="1" applyBorder="1" applyAlignment="1" applyProtection="1">
      <alignment horizontal="center" wrapText="1"/>
    </xf>
    <xf numFmtId="0" fontId="42" fillId="11" borderId="7" xfId="0" applyFont="1" applyFill="1" applyBorder="1" applyAlignment="1" applyProtection="1">
      <alignment horizontal="center" wrapText="1"/>
    </xf>
    <xf numFmtId="0" fontId="42" fillId="11" borderId="55" xfId="0" applyFont="1" applyFill="1" applyBorder="1" applyAlignment="1" applyProtection="1">
      <alignment horizontal="center" wrapText="1"/>
    </xf>
    <xf numFmtId="0" fontId="47" fillId="8" borderId="11" xfId="4" applyFont="1" applyBorder="1" applyAlignment="1" applyProtection="1">
      <alignment horizontal="center" vertical="center" wrapText="1"/>
      <protection locked="0"/>
    </xf>
    <xf numFmtId="0" fontId="47" fillId="12" borderId="11" xfId="4" applyFont="1" applyFill="1" applyBorder="1" applyAlignment="1" applyProtection="1">
      <alignment horizontal="center" vertical="center" wrapText="1"/>
      <protection locked="0"/>
    </xf>
    <xf numFmtId="0" fontId="39" fillId="8" borderId="29" xfId="4" applyBorder="1" applyAlignment="1" applyProtection="1">
      <alignment vertical="center"/>
      <protection locked="0"/>
    </xf>
    <xf numFmtId="0" fontId="39" fillId="8" borderId="0" xfId="4" applyProtection="1"/>
    <xf numFmtId="0" fontId="37" fillId="6" borderId="0" xfId="2" applyProtection="1"/>
    <xf numFmtId="0" fontId="38" fillId="7" borderId="0" xfId="3" applyProtection="1"/>
    <xf numFmtId="0" fontId="0" fillId="0" borderId="0" xfId="0" applyAlignment="1" applyProtection="1">
      <alignment wrapText="1"/>
    </xf>
    <xf numFmtId="0" fontId="25" fillId="3" borderId="19" xfId="0" applyFont="1" applyFill="1" applyBorder="1" applyAlignment="1">
      <alignment vertical="top" wrapText="1"/>
    </xf>
    <xf numFmtId="0" fontId="25" fillId="3" borderId="20" xfId="0" applyFont="1" applyFill="1" applyBorder="1" applyAlignment="1">
      <alignment vertical="top" wrapText="1"/>
    </xf>
    <xf numFmtId="0" fontId="23" fillId="3" borderId="24" xfId="1" applyFill="1" applyBorder="1" applyAlignment="1" applyProtection="1">
      <alignment vertical="top" wrapText="1"/>
    </xf>
    <xf numFmtId="0" fontId="23" fillId="3" borderId="25" xfId="1" applyFill="1" applyBorder="1" applyAlignment="1" applyProtection="1">
      <alignment vertical="top" wrapText="1"/>
    </xf>
    <xf numFmtId="0" fontId="42" fillId="11" borderId="29" xfId="0" applyFont="1" applyFill="1" applyBorder="1" applyAlignment="1" applyProtection="1">
      <alignment horizontal="center" vertical="center" wrapText="1"/>
    </xf>
    <xf numFmtId="0" fontId="39" fillId="12" borderId="52" xfId="4" applyFill="1" applyBorder="1" applyAlignment="1" applyProtection="1">
      <alignment horizontal="center" vertical="center"/>
      <protection locked="0"/>
    </xf>
    <xf numFmtId="0" fontId="0" fillId="10" borderId="1" xfId="0" applyFill="1" applyBorder="1" applyProtection="1"/>
    <xf numFmtId="0" fontId="39" fillId="12" borderId="55" xfId="4" applyFill="1" applyBorder="1" applyAlignment="1" applyProtection="1">
      <alignment vertical="center"/>
      <protection locked="0"/>
    </xf>
    <xf numFmtId="0" fontId="0" fillId="0" borderId="0" xfId="0" applyAlignment="1">
      <alignment vertical="center" wrapText="1"/>
    </xf>
    <xf numFmtId="0" fontId="14" fillId="0" borderId="1" xfId="0" applyFont="1" applyFill="1" applyBorder="1" applyAlignment="1">
      <alignment vertical="top" wrapText="1"/>
    </xf>
    <xf numFmtId="1" fontId="1" fillId="2" borderId="1" xfId="0" applyNumberFormat="1" applyFont="1" applyFill="1" applyBorder="1" applyAlignment="1" applyProtection="1">
      <alignment horizontal="left" wrapText="1"/>
      <protection locked="0"/>
    </xf>
    <xf numFmtId="0" fontId="1" fillId="2" borderId="1" xfId="0" quotePrefix="1" applyFont="1" applyFill="1" applyBorder="1" applyAlignment="1" applyProtection="1">
      <alignment vertical="top" wrapText="1"/>
      <protection locked="0"/>
    </xf>
    <xf numFmtId="0" fontId="23" fillId="2" borderId="3" xfId="1" applyFill="1" applyBorder="1" applyAlignment="1" applyProtection="1">
      <protection locked="0"/>
    </xf>
    <xf numFmtId="0" fontId="23" fillId="2" borderId="3" xfId="1" quotePrefix="1" applyFill="1" applyBorder="1" applyAlignment="1" applyProtection="1">
      <protection locked="0"/>
    </xf>
    <xf numFmtId="0" fontId="1" fillId="2" borderId="3" xfId="0" applyFont="1" applyFill="1" applyBorder="1" applyAlignment="1" applyProtection="1">
      <alignment horizontal="left"/>
    </xf>
    <xf numFmtId="0" fontId="15" fillId="2" borderId="1" xfId="0" applyFont="1" applyFill="1" applyBorder="1" applyAlignment="1" applyProtection="1">
      <alignment horizontal="center"/>
    </xf>
    <xf numFmtId="0" fontId="2" fillId="3" borderId="0" xfId="0" applyFont="1" applyFill="1" applyBorder="1" applyAlignment="1" applyProtection="1">
      <alignment horizontal="left" vertical="center" wrapText="1"/>
    </xf>
    <xf numFmtId="3" fontId="1" fillId="2" borderId="7" xfId="0" applyNumberFormat="1" applyFont="1" applyFill="1" applyBorder="1" applyAlignment="1" applyProtection="1">
      <alignment vertical="top" wrapText="1"/>
    </xf>
    <xf numFmtId="3" fontId="1" fillId="2" borderId="17" xfId="0" applyNumberFormat="1" applyFont="1" applyFill="1" applyBorder="1" applyAlignment="1" applyProtection="1">
      <alignment vertical="top" wrapText="1"/>
    </xf>
    <xf numFmtId="3" fontId="1" fillId="2" borderId="28" xfId="0" applyNumberFormat="1" applyFont="1" applyFill="1" applyBorder="1" applyAlignment="1" applyProtection="1">
      <alignment vertical="top" wrapText="1"/>
    </xf>
    <xf numFmtId="3" fontId="1" fillId="2" borderId="29" xfId="0" applyNumberFormat="1" applyFont="1" applyFill="1" applyBorder="1" applyAlignment="1" applyProtection="1">
      <alignment vertical="top" wrapText="1"/>
    </xf>
    <xf numFmtId="16" fontId="1" fillId="2" borderId="2" xfId="0" applyNumberFormat="1" applyFont="1" applyFill="1" applyBorder="1" applyAlignment="1" applyProtection="1">
      <alignment vertical="top" wrapText="1"/>
    </xf>
    <xf numFmtId="0" fontId="14" fillId="2" borderId="44" xfId="0" applyFont="1" applyFill="1" applyBorder="1" applyAlignment="1" applyProtection="1">
      <alignment vertical="top" wrapText="1"/>
    </xf>
    <xf numFmtId="0" fontId="14" fillId="2" borderId="11" xfId="0" applyFont="1" applyFill="1" applyBorder="1" applyAlignment="1" applyProtection="1">
      <alignment horizontal="left" vertical="top" wrapText="1"/>
    </xf>
    <xf numFmtId="0" fontId="1" fillId="5" borderId="30" xfId="0" applyFont="1" applyFill="1" applyBorder="1" applyAlignment="1" applyProtection="1">
      <alignment horizontal="left" vertical="center"/>
    </xf>
    <xf numFmtId="0" fontId="0" fillId="2" borderId="15" xfId="0" applyFill="1" applyBorder="1" applyAlignment="1"/>
    <xf numFmtId="0" fontId="1" fillId="5" borderId="11" xfId="0" applyFont="1" applyFill="1" applyBorder="1" applyAlignment="1" applyProtection="1">
      <alignment horizontal="right" vertical="center"/>
    </xf>
    <xf numFmtId="0" fontId="39" fillId="8" borderId="55" xfId="4" applyBorder="1" applyAlignment="1" applyProtection="1">
      <alignment horizontal="center" vertical="center"/>
      <protection locked="0"/>
    </xf>
    <xf numFmtId="0" fontId="1" fillId="5" borderId="59" xfId="0" applyFont="1" applyFill="1" applyBorder="1" applyAlignment="1" applyProtection="1">
      <alignment horizontal="right" vertical="center"/>
    </xf>
    <xf numFmtId="0" fontId="1" fillId="2" borderId="42" xfId="0" applyFont="1" applyFill="1" applyBorder="1" applyAlignment="1" applyProtection="1">
      <alignment vertical="center" wrapText="1"/>
    </xf>
    <xf numFmtId="0" fontId="1" fillId="2" borderId="1" xfId="0" applyFont="1" applyFill="1" applyBorder="1" applyAlignment="1" applyProtection="1">
      <alignment horizontal="center" vertical="center" wrapText="1"/>
    </xf>
    <xf numFmtId="3" fontId="2" fillId="2" borderId="29" xfId="0" applyNumberFormat="1" applyFont="1" applyFill="1" applyBorder="1" applyAlignment="1" applyProtection="1">
      <alignment vertical="top" wrapText="1"/>
    </xf>
    <xf numFmtId="16" fontId="2" fillId="2" borderId="2" xfId="0" applyNumberFormat="1" applyFont="1" applyFill="1" applyBorder="1" applyAlignment="1" applyProtection="1">
      <alignment vertical="top" wrapText="1"/>
    </xf>
    <xf numFmtId="0" fontId="32" fillId="0" borderId="1" xfId="0" applyFont="1" applyFill="1" applyBorder="1" applyAlignment="1">
      <alignment horizontal="left" vertical="top" wrapText="1"/>
    </xf>
    <xf numFmtId="3" fontId="39" fillId="12" borderId="11" xfId="4" applyNumberFormat="1" applyFont="1" applyFill="1" applyBorder="1" applyAlignment="1" applyProtection="1">
      <alignment horizontal="center" vertical="center"/>
      <protection locked="0"/>
    </xf>
    <xf numFmtId="3" fontId="44" fillId="12" borderId="11" xfId="4" applyNumberFormat="1" applyFont="1" applyFill="1" applyBorder="1" applyAlignment="1" applyProtection="1">
      <alignment horizontal="center" vertical="center"/>
      <protection locked="0"/>
    </xf>
    <xf numFmtId="3" fontId="44" fillId="12" borderId="7" xfId="4" applyNumberFormat="1" applyFont="1" applyFill="1" applyBorder="1" applyAlignment="1" applyProtection="1">
      <alignment horizontal="center" vertical="center"/>
      <protection locked="0"/>
    </xf>
    <xf numFmtId="3" fontId="39" fillId="12" borderId="11" xfId="4" applyNumberFormat="1" applyFill="1" applyBorder="1" applyAlignment="1" applyProtection="1">
      <alignment horizontal="center" wrapText="1"/>
      <protection locked="0"/>
    </xf>
    <xf numFmtId="0" fontId="0" fillId="0" borderId="39" xfId="0" applyBorder="1" applyAlignment="1" applyProtection="1">
      <alignment vertical="center" wrapText="1"/>
    </xf>
    <xf numFmtId="0" fontId="1" fillId="2" borderId="41" xfId="0" applyFont="1" applyFill="1" applyBorder="1" applyAlignment="1" applyProtection="1">
      <alignment vertical="top" wrapText="1"/>
    </xf>
    <xf numFmtId="0" fontId="2" fillId="3" borderId="0" xfId="0" applyFont="1" applyFill="1" applyBorder="1" applyAlignment="1" applyProtection="1">
      <alignment horizontal="left" vertical="center" wrapText="1"/>
    </xf>
    <xf numFmtId="0" fontId="1" fillId="3" borderId="1" xfId="0" applyFont="1" applyFill="1" applyBorder="1" applyAlignment="1" applyProtection="1">
      <alignment wrapText="1"/>
    </xf>
    <xf numFmtId="0" fontId="53" fillId="2" borderId="2" xfId="0" applyFont="1" applyFill="1" applyBorder="1" applyAlignment="1" applyProtection="1">
      <alignment wrapText="1"/>
      <protection locked="0"/>
    </xf>
    <xf numFmtId="0" fontId="23" fillId="0" borderId="26" xfId="1" applyBorder="1" applyAlignment="1" applyProtection="1"/>
    <xf numFmtId="0" fontId="2" fillId="3" borderId="0" xfId="0" applyFont="1" applyFill="1" applyBorder="1" applyAlignment="1" applyProtection="1">
      <alignment horizontal="left" vertical="center" wrapText="1"/>
    </xf>
    <xf numFmtId="0" fontId="0" fillId="0" borderId="0" xfId="0" applyAlignment="1">
      <alignment wrapText="1"/>
    </xf>
    <xf numFmtId="0" fontId="1" fillId="2" borderId="18" xfId="0" applyFont="1" applyFill="1" applyBorder="1" applyAlignment="1" applyProtection="1">
      <alignment vertical="center" wrapText="1"/>
    </xf>
    <xf numFmtId="0" fontId="1" fillId="2" borderId="15" xfId="0" applyFont="1" applyFill="1" applyBorder="1" applyAlignment="1" applyProtection="1">
      <alignment horizontal="center" vertical="center" wrapText="1"/>
    </xf>
    <xf numFmtId="0" fontId="1" fillId="2" borderId="27" xfId="0" applyFont="1" applyFill="1" applyBorder="1" applyAlignment="1" applyProtection="1">
      <alignment horizontal="center" vertical="center" wrapText="1"/>
    </xf>
    <xf numFmtId="0" fontId="1" fillId="2" borderId="1" xfId="0" applyFont="1" applyFill="1" applyBorder="1" applyAlignment="1" applyProtection="1">
      <alignment vertical="center" wrapText="1"/>
    </xf>
    <xf numFmtId="0" fontId="15" fillId="2" borderId="26" xfId="0" applyFont="1" applyFill="1" applyBorder="1" applyAlignment="1" applyProtection="1">
      <alignment vertical="top" wrapText="1"/>
    </xf>
    <xf numFmtId="0" fontId="15" fillId="2" borderId="26" xfId="0" applyFont="1" applyFill="1" applyBorder="1" applyAlignment="1" applyProtection="1">
      <alignment horizontal="center" vertical="top" wrapText="1"/>
    </xf>
    <xf numFmtId="0" fontId="15" fillId="2" borderId="18" xfId="0" applyFont="1" applyFill="1" applyBorder="1" applyAlignment="1" applyProtection="1">
      <alignment horizontal="center" vertical="top" wrapText="1"/>
    </xf>
    <xf numFmtId="0" fontId="15" fillId="2" borderId="19" xfId="0" applyFont="1" applyFill="1" applyBorder="1" applyAlignment="1" applyProtection="1">
      <alignment horizontal="center" vertical="top" wrapText="1"/>
    </xf>
    <xf numFmtId="0" fontId="14" fillId="3" borderId="15" xfId="0" applyFont="1" applyFill="1" applyBorder="1" applyAlignment="1" applyProtection="1">
      <alignment vertical="top" wrapText="1"/>
    </xf>
    <xf numFmtId="0" fontId="14" fillId="3" borderId="11" xfId="0" applyFont="1" applyFill="1" applyBorder="1" applyAlignment="1" applyProtection="1">
      <alignment vertical="top" wrapText="1"/>
    </xf>
    <xf numFmtId="0" fontId="0" fillId="0" borderId="0" xfId="0" applyAlignment="1">
      <alignment horizontal="left"/>
    </xf>
    <xf numFmtId="0" fontId="23" fillId="2" borderId="1" xfId="1" quotePrefix="1" applyFill="1" applyBorder="1" applyAlignment="1" applyProtection="1">
      <alignment vertical="top" wrapText="1"/>
      <protection locked="0"/>
    </xf>
    <xf numFmtId="0" fontId="14" fillId="0" borderId="14" xfId="0" applyFont="1" applyFill="1" applyBorder="1" applyAlignment="1" applyProtection="1">
      <alignment vertical="top" wrapText="1"/>
    </xf>
    <xf numFmtId="0" fontId="14" fillId="0" borderId="14" xfId="0" applyFont="1" applyFill="1" applyBorder="1" applyAlignment="1" applyProtection="1">
      <alignment horizontal="left" vertical="top" wrapText="1"/>
    </xf>
    <xf numFmtId="0" fontId="14" fillId="0" borderId="3" xfId="0" applyFont="1" applyFill="1" applyBorder="1" applyAlignment="1" applyProtection="1">
      <alignment vertical="top" wrapText="1"/>
    </xf>
    <xf numFmtId="0" fontId="14" fillId="0" borderId="32" xfId="0" applyFont="1" applyFill="1" applyBorder="1" applyAlignment="1" applyProtection="1">
      <alignment horizontal="left" vertical="top" wrapText="1"/>
    </xf>
    <xf numFmtId="0" fontId="14" fillId="0" borderId="3" xfId="0" applyFont="1" applyFill="1" applyBorder="1" applyAlignment="1" applyProtection="1">
      <alignment horizontal="left" vertical="top" wrapText="1"/>
    </xf>
    <xf numFmtId="0" fontId="15" fillId="0" borderId="14" xfId="0" applyFont="1" applyFill="1" applyBorder="1" applyAlignment="1" applyProtection="1">
      <alignment vertical="top" wrapText="1"/>
    </xf>
    <xf numFmtId="0" fontId="14" fillId="0" borderId="64" xfId="0" applyFont="1" applyFill="1" applyBorder="1" applyAlignment="1" applyProtection="1">
      <alignment horizontal="left" vertical="top" wrapText="1"/>
    </xf>
    <xf numFmtId="0" fontId="14" fillId="0" borderId="67" xfId="0" applyFont="1" applyFill="1" applyBorder="1" applyAlignment="1" applyProtection="1">
      <alignment horizontal="left" vertical="top" wrapText="1"/>
    </xf>
    <xf numFmtId="0" fontId="30" fillId="0" borderId="1" xfId="0" applyFont="1" applyFill="1" applyBorder="1" applyAlignment="1">
      <alignment wrapText="1"/>
    </xf>
    <xf numFmtId="3" fontId="1" fillId="2" borderId="7" xfId="5" applyNumberFormat="1" applyFont="1" applyFill="1" applyBorder="1" applyAlignment="1" applyProtection="1">
      <alignment vertical="top" wrapText="1"/>
    </xf>
    <xf numFmtId="3" fontId="1" fillId="2" borderId="36" xfId="5" applyNumberFormat="1" applyFont="1" applyFill="1" applyBorder="1" applyAlignment="1" applyProtection="1">
      <alignment vertical="top" wrapText="1"/>
    </xf>
    <xf numFmtId="3" fontId="1" fillId="2" borderId="65" xfId="5" applyNumberFormat="1" applyFont="1" applyFill="1" applyBorder="1" applyAlignment="1" applyProtection="1">
      <alignment vertical="top" wrapText="1"/>
    </xf>
    <xf numFmtId="3" fontId="24" fillId="0" borderId="0" xfId="0" applyNumberFormat="1" applyFont="1"/>
    <xf numFmtId="3" fontId="55" fillId="0" borderId="0" xfId="0" applyNumberFormat="1" applyFont="1"/>
    <xf numFmtId="0" fontId="0" fillId="13" borderId="11" xfId="0" applyFill="1" applyBorder="1" applyAlignment="1">
      <alignment wrapText="1"/>
    </xf>
    <xf numFmtId="0" fontId="57" fillId="0" borderId="0" xfId="0" applyFont="1" applyAlignment="1">
      <alignment horizontal="left" vertical="top"/>
    </xf>
    <xf numFmtId="0" fontId="57" fillId="3" borderId="18" xfId="0" applyFont="1" applyFill="1" applyBorder="1" applyAlignment="1">
      <alignment horizontal="left" vertical="top"/>
    </xf>
    <xf numFmtId="0" fontId="57" fillId="3" borderId="19" xfId="0" applyFont="1" applyFill="1" applyBorder="1" applyAlignment="1">
      <alignment horizontal="left" vertical="top"/>
    </xf>
    <xf numFmtId="0" fontId="57" fillId="3" borderId="20" xfId="0" applyFont="1" applyFill="1" applyBorder="1" applyAlignment="1">
      <alignment horizontal="left" vertical="top"/>
    </xf>
    <xf numFmtId="0" fontId="57" fillId="3" borderId="21" xfId="0" applyFont="1" applyFill="1" applyBorder="1" applyAlignment="1">
      <alignment horizontal="left" vertical="top"/>
    </xf>
    <xf numFmtId="0" fontId="57" fillId="3" borderId="22" xfId="0" applyFont="1" applyFill="1" applyBorder="1" applyAlignment="1">
      <alignment horizontal="left" vertical="top"/>
    </xf>
    <xf numFmtId="0" fontId="57" fillId="3" borderId="0" xfId="0" applyFont="1" applyFill="1" applyAlignment="1">
      <alignment horizontal="left" vertical="top"/>
    </xf>
    <xf numFmtId="0" fontId="58" fillId="3" borderId="0" xfId="0" applyFont="1" applyFill="1" applyAlignment="1">
      <alignment horizontal="left" vertical="top"/>
    </xf>
    <xf numFmtId="0" fontId="58" fillId="0" borderId="6" xfId="0" applyFont="1" applyBorder="1" applyAlignment="1">
      <alignment horizontal="center" vertical="center"/>
    </xf>
    <xf numFmtId="0" fontId="58" fillId="0" borderId="11" xfId="0" applyFont="1" applyBorder="1" applyAlignment="1">
      <alignment horizontal="center" vertical="center"/>
    </xf>
    <xf numFmtId="0" fontId="58" fillId="0" borderId="7" xfId="0" applyFont="1" applyBorder="1" applyAlignment="1">
      <alignment horizontal="center" vertical="center" wrapText="1"/>
    </xf>
    <xf numFmtId="0" fontId="57" fillId="0" borderId="33" xfId="0" applyFont="1" applyBorder="1" applyAlignment="1">
      <alignment horizontal="left" vertical="center" wrapText="1"/>
    </xf>
    <xf numFmtId="0" fontId="57" fillId="0" borderId="39" xfId="0" applyFont="1" applyBorder="1" applyAlignment="1">
      <alignment horizontal="center" vertical="center" wrapText="1"/>
    </xf>
    <xf numFmtId="0" fontId="58" fillId="0" borderId="39" xfId="0" applyFont="1" applyBorder="1" applyAlignment="1">
      <alignment horizontal="center" vertical="top" wrapText="1"/>
    </xf>
    <xf numFmtId="0" fontId="58" fillId="0" borderId="39" xfId="0" applyFont="1" applyBorder="1" applyAlignment="1">
      <alignment horizontal="center" vertical="center"/>
    </xf>
    <xf numFmtId="9" fontId="58" fillId="0" borderId="39" xfId="0" applyNumberFormat="1" applyFont="1" applyBorder="1" applyAlignment="1">
      <alignment horizontal="center" vertical="center"/>
    </xf>
    <xf numFmtId="0" fontId="58" fillId="0" borderId="36" xfId="0" applyFont="1" applyBorder="1" applyAlignment="1">
      <alignment horizontal="center" vertical="center" wrapText="1"/>
    </xf>
    <xf numFmtId="0" fontId="57" fillId="0" borderId="33" xfId="0" applyFont="1" applyBorder="1" applyAlignment="1">
      <alignment horizontal="left" vertical="top"/>
    </xf>
    <xf numFmtId="0" fontId="57" fillId="0" borderId="39" xfId="0" applyFont="1" applyBorder="1" applyAlignment="1">
      <alignment horizontal="left" vertical="top" wrapText="1"/>
    </xf>
    <xf numFmtId="0" fontId="58" fillId="0" borderId="39" xfId="0" applyFont="1" applyBorder="1" applyAlignment="1">
      <alignment horizontal="left" vertical="top" wrapText="1"/>
    </xf>
    <xf numFmtId="0" fontId="58" fillId="0" borderId="39" xfId="0" applyFont="1" applyBorder="1" applyAlignment="1">
      <alignment horizontal="center" vertical="top"/>
    </xf>
    <xf numFmtId="0" fontId="58" fillId="0" borderId="36" xfId="0" applyFont="1" applyBorder="1" applyAlignment="1">
      <alignment horizontal="center" vertical="top"/>
    </xf>
    <xf numFmtId="0" fontId="57" fillId="0" borderId="11" xfId="0" applyFont="1" applyBorder="1" applyAlignment="1">
      <alignment horizontal="left" vertical="top"/>
    </xf>
    <xf numFmtId="0" fontId="57" fillId="0" borderId="11" xfId="0" applyFont="1" applyBorder="1" applyAlignment="1">
      <alignment horizontal="left" vertical="top" wrapText="1"/>
    </xf>
    <xf numFmtId="0" fontId="58" fillId="0" borderId="11" xfId="0" applyFont="1" applyBorder="1" applyAlignment="1">
      <alignment horizontal="left" vertical="top" wrapText="1"/>
    </xf>
    <xf numFmtId="0" fontId="58" fillId="0" borderId="11" xfId="0" applyFont="1" applyBorder="1" applyAlignment="1">
      <alignment horizontal="center" vertical="top"/>
    </xf>
    <xf numFmtId="0" fontId="57" fillId="3" borderId="0" xfId="0" applyFont="1" applyFill="1" applyAlignment="1">
      <alignment horizontal="left" vertical="top" wrapText="1"/>
    </xf>
    <xf numFmtId="0" fontId="58" fillId="3" borderId="0" xfId="0" applyFont="1" applyFill="1" applyAlignment="1">
      <alignment horizontal="left" vertical="top" wrapText="1"/>
    </xf>
    <xf numFmtId="0" fontId="61" fillId="3" borderId="21" xfId="0" applyFont="1" applyFill="1" applyBorder="1"/>
    <xf numFmtId="0" fontId="61" fillId="3" borderId="0" xfId="0" applyFont="1" applyFill="1"/>
    <xf numFmtId="0" fontId="61" fillId="3" borderId="22" xfId="0" applyFont="1" applyFill="1" applyBorder="1"/>
    <xf numFmtId="0" fontId="61" fillId="0" borderId="0" xfId="0" applyFont="1"/>
    <xf numFmtId="0" fontId="57" fillId="3" borderId="23" xfId="0" applyFont="1" applyFill="1" applyBorder="1" applyAlignment="1">
      <alignment horizontal="left" vertical="top"/>
    </xf>
    <xf numFmtId="0" fontId="57" fillId="3" borderId="24" xfId="0" applyFont="1" applyFill="1" applyBorder="1" applyAlignment="1">
      <alignment horizontal="left" vertical="top"/>
    </xf>
    <xf numFmtId="0" fontId="57" fillId="3" borderId="25" xfId="0" applyFont="1" applyFill="1" applyBorder="1" applyAlignment="1">
      <alignment horizontal="left" vertical="top"/>
    </xf>
    <xf numFmtId="0" fontId="58" fillId="0" borderId="8" xfId="0" applyFont="1" applyBorder="1" applyAlignment="1">
      <alignment horizontal="left" vertical="center" wrapText="1"/>
    </xf>
    <xf numFmtId="0" fontId="61" fillId="0" borderId="0" xfId="0" applyFont="1" applyAlignment="1">
      <alignment horizontal="left" vertical="top"/>
    </xf>
    <xf numFmtId="0" fontId="61" fillId="3" borderId="18" xfId="0" applyFont="1" applyFill="1" applyBorder="1" applyAlignment="1">
      <alignment horizontal="left" vertical="top"/>
    </xf>
    <xf numFmtId="0" fontId="61" fillId="14" borderId="19" xfId="0" applyFont="1" applyFill="1" applyBorder="1" applyAlignment="1">
      <alignment horizontal="left" vertical="top"/>
    </xf>
    <xf numFmtId="0" fontId="61" fillId="14" borderId="20" xfId="0" applyFont="1" applyFill="1" applyBorder="1" applyAlignment="1">
      <alignment horizontal="left" vertical="top"/>
    </xf>
    <xf numFmtId="0" fontId="61" fillId="3" borderId="0" xfId="0" applyFont="1" applyFill="1" applyAlignment="1">
      <alignment horizontal="left" vertical="top"/>
    </xf>
    <xf numFmtId="0" fontId="61" fillId="14" borderId="0" xfId="0" applyFont="1" applyFill="1"/>
    <xf numFmtId="0" fontId="61" fillId="14" borderId="22" xfId="0" applyFont="1" applyFill="1" applyBorder="1"/>
    <xf numFmtId="0" fontId="61" fillId="3" borderId="21" xfId="0" applyFont="1" applyFill="1" applyBorder="1" applyAlignment="1">
      <alignment horizontal="left" vertical="top"/>
    </xf>
    <xf numFmtId="0" fontId="57" fillId="14" borderId="0" xfId="0" applyFont="1" applyFill="1" applyAlignment="1">
      <alignment horizontal="left" vertical="top"/>
    </xf>
    <xf numFmtId="0" fontId="61" fillId="14" borderId="22" xfId="0" applyFont="1" applyFill="1" applyBorder="1" applyAlignment="1">
      <alignment horizontal="left" vertical="top"/>
    </xf>
    <xf numFmtId="0" fontId="58" fillId="14" borderId="0" xfId="0" applyFont="1" applyFill="1" applyAlignment="1">
      <alignment horizontal="left" vertical="top"/>
    </xf>
    <xf numFmtId="0" fontId="58" fillId="0" borderId="31" xfId="0" applyFont="1" applyBorder="1" applyAlignment="1">
      <alignment horizontal="left" vertical="center" wrapText="1"/>
    </xf>
    <xf numFmtId="0" fontId="33" fillId="0" borderId="8" xfId="0" applyFont="1" applyBorder="1" applyAlignment="1">
      <alignment horizontal="left" vertical="top" wrapText="1"/>
    </xf>
    <xf numFmtId="0" fontId="33" fillId="0" borderId="10" xfId="0" applyFont="1" applyBorder="1" applyAlignment="1">
      <alignment horizontal="center" vertical="center" wrapText="1"/>
    </xf>
    <xf numFmtId="0" fontId="33" fillId="0" borderId="9" xfId="0" applyFont="1" applyBorder="1" applyAlignment="1">
      <alignment horizontal="center" vertical="center" wrapText="1"/>
    </xf>
    <xf numFmtId="0" fontId="61" fillId="3" borderId="0" xfId="0" applyFont="1" applyFill="1" applyAlignment="1">
      <alignment horizontal="left" vertical="top" wrapText="1"/>
    </xf>
    <xf numFmtId="0" fontId="24" fillId="0" borderId="6" xfId="0" applyFont="1" applyBorder="1" applyAlignment="1">
      <alignment horizontal="left" vertical="center" wrapText="1"/>
    </xf>
    <xf numFmtId="0" fontId="24" fillId="0" borderId="11" xfId="0" applyFont="1" applyBorder="1" applyAlignment="1">
      <alignment horizontal="left" vertical="center" wrapText="1"/>
    </xf>
    <xf numFmtId="0" fontId="24" fillId="0" borderId="11" xfId="0" applyFont="1" applyBorder="1" applyAlignment="1">
      <alignment horizontal="left" vertical="top" wrapText="1"/>
    </xf>
    <xf numFmtId="0" fontId="24" fillId="0" borderId="7" xfId="0" applyFont="1" applyBorder="1" applyAlignment="1">
      <alignment horizontal="left" vertical="top" wrapText="1"/>
    </xf>
    <xf numFmtId="0" fontId="61" fillId="14" borderId="22" xfId="0" applyFont="1" applyFill="1" applyBorder="1" applyAlignment="1">
      <alignment horizontal="left" vertical="top" wrapText="1"/>
    </xf>
    <xf numFmtId="0" fontId="61" fillId="0" borderId="21" xfId="0" applyFont="1" applyFill="1" applyBorder="1" applyAlignment="1">
      <alignment horizontal="left" vertical="top"/>
    </xf>
    <xf numFmtId="0" fontId="24" fillId="0" borderId="33" xfId="0" applyFont="1" applyFill="1" applyBorder="1" applyAlignment="1">
      <alignment horizontal="left" vertical="center" wrapText="1"/>
    </xf>
    <xf numFmtId="0" fontId="24" fillId="0" borderId="39" xfId="0" applyFont="1" applyFill="1" applyBorder="1" applyAlignment="1">
      <alignment horizontal="center" vertical="center" wrapText="1"/>
    </xf>
    <xf numFmtId="0" fontId="24" fillId="0" borderId="11" xfId="0" applyFont="1" applyFill="1" applyBorder="1" applyAlignment="1">
      <alignment horizontal="left" vertical="top" wrapText="1"/>
    </xf>
    <xf numFmtId="0" fontId="0" fillId="0" borderId="0" xfId="0" applyFont="1" applyFill="1" applyAlignment="1">
      <alignment horizontal="left" vertical="top" wrapText="1"/>
    </xf>
    <xf numFmtId="0" fontId="62" fillId="13" borderId="43" xfId="0" applyFont="1" applyFill="1" applyBorder="1" applyAlignment="1">
      <alignment vertical="top" wrapText="1"/>
    </xf>
    <xf numFmtId="0" fontId="61" fillId="0" borderId="0" xfId="0" applyFont="1" applyFill="1" applyAlignment="1">
      <alignment horizontal="left" vertical="top" wrapText="1"/>
    </xf>
    <xf numFmtId="0" fontId="61" fillId="0" borderId="0" xfId="0" applyFont="1" applyFill="1" applyAlignment="1">
      <alignment horizontal="left" vertical="top"/>
    </xf>
    <xf numFmtId="0" fontId="24" fillId="0" borderId="33" xfId="0" applyFont="1" applyBorder="1" applyAlignment="1">
      <alignment horizontal="left" vertical="center" wrapText="1"/>
    </xf>
    <xf numFmtId="0" fontId="24" fillId="0" borderId="39" xfId="0" applyFont="1" applyBorder="1" applyAlignment="1">
      <alignment horizontal="center" vertical="center" wrapText="1"/>
    </xf>
    <xf numFmtId="0" fontId="24" fillId="0" borderId="12" xfId="0" applyFont="1" applyBorder="1" applyAlignment="1">
      <alignment horizontal="left" vertical="center" wrapText="1"/>
    </xf>
    <xf numFmtId="0" fontId="24" fillId="0" borderId="68" xfId="0" applyFont="1" applyBorder="1" applyAlignment="1">
      <alignment horizontal="left" vertical="center" wrapText="1"/>
    </xf>
    <xf numFmtId="0" fontId="24" fillId="0" borderId="68" xfId="0" applyFont="1" applyBorder="1" applyAlignment="1">
      <alignment horizontal="left" vertical="top" wrapText="1"/>
    </xf>
    <xf numFmtId="0" fontId="24" fillId="0" borderId="13" xfId="0" applyFont="1" applyBorder="1" applyAlignment="1">
      <alignment horizontal="left" vertical="top" wrapText="1"/>
    </xf>
    <xf numFmtId="0" fontId="61" fillId="14" borderId="0" xfId="0" applyFont="1" applyFill="1" applyAlignment="1">
      <alignment horizontal="left" vertical="top"/>
    </xf>
    <xf numFmtId="0" fontId="57" fillId="14" borderId="22" xfId="0" applyFont="1" applyFill="1" applyBorder="1" applyAlignment="1">
      <alignment horizontal="left" vertical="top"/>
    </xf>
    <xf numFmtId="0" fontId="57" fillId="14" borderId="0" xfId="0" applyFont="1" applyFill="1" applyAlignment="1">
      <alignment horizontal="left" vertical="top" wrapText="1"/>
    </xf>
    <xf numFmtId="0" fontId="63" fillId="14" borderId="0" xfId="0" applyFont="1" applyFill="1" applyAlignment="1">
      <alignment horizontal="left" vertical="top"/>
    </xf>
    <xf numFmtId="0" fontId="63" fillId="14" borderId="22" xfId="0" applyFont="1" applyFill="1" applyBorder="1" applyAlignment="1">
      <alignment horizontal="left" vertical="top"/>
    </xf>
    <xf numFmtId="0" fontId="63" fillId="3" borderId="0" xfId="0" applyFont="1" applyFill="1" applyAlignment="1">
      <alignment horizontal="left" vertical="top"/>
    </xf>
    <xf numFmtId="0" fontId="63" fillId="0" borderId="0" xfId="0" applyFont="1" applyAlignment="1">
      <alignment horizontal="left" vertical="top"/>
    </xf>
    <xf numFmtId="0" fontId="58" fillId="14" borderId="0" xfId="0" applyFont="1" applyFill="1" applyAlignment="1">
      <alignment horizontal="left" vertical="top" wrapText="1"/>
    </xf>
    <xf numFmtId="0" fontId="63" fillId="14" borderId="0" xfId="0" applyFont="1" applyFill="1" applyAlignment="1">
      <alignment horizontal="left" vertical="top" wrapText="1"/>
    </xf>
    <xf numFmtId="0" fontId="63" fillId="14" borderId="22" xfId="0" applyFont="1" applyFill="1" applyBorder="1" applyAlignment="1">
      <alignment horizontal="left" vertical="top" wrapText="1"/>
    </xf>
    <xf numFmtId="0" fontId="63" fillId="3" borderId="0" xfId="0" applyFont="1" applyFill="1" applyAlignment="1">
      <alignment horizontal="left" vertical="top" wrapText="1"/>
    </xf>
    <xf numFmtId="0" fontId="63" fillId="0" borderId="0" xfId="0" applyFont="1" applyAlignment="1">
      <alignment horizontal="left" vertical="top" wrapText="1"/>
    </xf>
    <xf numFmtId="0" fontId="61" fillId="3" borderId="21" xfId="0" applyFont="1" applyFill="1" applyBorder="1" applyAlignment="1">
      <alignment horizontal="left" vertical="center"/>
    </xf>
    <xf numFmtId="0" fontId="61" fillId="14" borderId="0" xfId="0" applyFont="1" applyFill="1" applyAlignment="1">
      <alignment horizontal="left" vertical="center"/>
    </xf>
    <xf numFmtId="0" fontId="61" fillId="14" borderId="22" xfId="0" applyFont="1" applyFill="1" applyBorder="1" applyAlignment="1">
      <alignment horizontal="left" vertical="center"/>
    </xf>
    <xf numFmtId="0" fontId="61" fillId="3" borderId="0" xfId="0" applyFont="1" applyFill="1" applyAlignment="1">
      <alignment horizontal="left" vertical="center"/>
    </xf>
    <xf numFmtId="0" fontId="61" fillId="0" borderId="0" xfId="0" applyFont="1" applyAlignment="1">
      <alignment horizontal="left" vertical="center"/>
    </xf>
    <xf numFmtId="0" fontId="61" fillId="14" borderId="0" xfId="0" applyFont="1" applyFill="1" applyAlignment="1">
      <alignment horizontal="left" vertical="top" wrapText="1"/>
    </xf>
    <xf numFmtId="0" fontId="61" fillId="0" borderId="0" xfId="0" applyFont="1" applyAlignment="1">
      <alignment horizontal="left" vertical="top" wrapText="1"/>
    </xf>
    <xf numFmtId="0" fontId="63" fillId="3" borderId="21" xfId="0" applyFont="1" applyFill="1" applyBorder="1" applyAlignment="1">
      <alignment horizontal="left" vertical="top"/>
    </xf>
    <xf numFmtId="0" fontId="58" fillId="0" borderId="10" xfId="0" applyFont="1" applyBorder="1" applyAlignment="1">
      <alignment horizontal="center" vertical="center" wrapText="1"/>
    </xf>
    <xf numFmtId="0" fontId="58" fillId="0" borderId="9" xfId="0" applyFont="1" applyBorder="1" applyAlignment="1">
      <alignment horizontal="center" vertical="center" wrapText="1"/>
    </xf>
    <xf numFmtId="0" fontId="57" fillId="0" borderId="6" xfId="0" applyFont="1" applyBorder="1" applyAlignment="1">
      <alignment horizontal="left" vertical="center" wrapText="1"/>
    </xf>
    <xf numFmtId="0" fontId="57" fillId="0" borderId="7" xfId="0" applyFont="1" applyBorder="1" applyAlignment="1">
      <alignment horizontal="left" vertical="top" wrapText="1"/>
    </xf>
    <xf numFmtId="0" fontId="61" fillId="0" borderId="12" xfId="0" applyFont="1" applyBorder="1" applyAlignment="1">
      <alignment horizontal="left" vertical="center" wrapText="1"/>
    </xf>
    <xf numFmtId="0" fontId="61" fillId="0" borderId="68" xfId="0" applyFont="1" applyBorder="1" applyAlignment="1">
      <alignment horizontal="left" vertical="top"/>
    </xf>
    <xf numFmtId="0" fontId="61" fillId="0" borderId="68" xfId="0" applyFont="1" applyBorder="1" applyAlignment="1">
      <alignment horizontal="left" vertical="top" wrapText="1"/>
    </xf>
    <xf numFmtId="0" fontId="61" fillId="0" borderId="13" xfId="0" applyFont="1" applyBorder="1" applyAlignment="1">
      <alignment horizontal="left" vertical="top" wrapText="1"/>
    </xf>
    <xf numFmtId="0" fontId="61" fillId="3" borderId="22" xfId="0" applyFont="1" applyFill="1" applyBorder="1" applyAlignment="1">
      <alignment horizontal="left" vertical="top"/>
    </xf>
    <xf numFmtId="0" fontId="61" fillId="3" borderId="23" xfId="0" applyFont="1" applyFill="1" applyBorder="1" applyAlignment="1">
      <alignment horizontal="left" vertical="top"/>
    </xf>
    <xf numFmtId="0" fontId="61" fillId="3" borderId="24" xfId="0" applyFont="1" applyFill="1" applyBorder="1" applyAlignment="1">
      <alignment horizontal="left" vertical="top"/>
    </xf>
    <xf numFmtId="0" fontId="61" fillId="3" borderId="25" xfId="0" applyFont="1" applyFill="1" applyBorder="1" applyAlignment="1">
      <alignment horizontal="left" vertical="top"/>
    </xf>
    <xf numFmtId="0" fontId="1" fillId="3" borderId="18" xfId="0" applyFont="1" applyFill="1" applyBorder="1"/>
    <xf numFmtId="0" fontId="1" fillId="3" borderId="20" xfId="0" applyFont="1" applyFill="1" applyBorder="1"/>
    <xf numFmtId="0" fontId="13" fillId="3" borderId="22" xfId="0" applyFont="1" applyFill="1" applyBorder="1"/>
    <xf numFmtId="0" fontId="1" fillId="3" borderId="21" xfId="0" applyFont="1" applyFill="1" applyBorder="1"/>
    <xf numFmtId="0" fontId="1" fillId="3" borderId="22" xfId="0" applyFont="1" applyFill="1" applyBorder="1"/>
    <xf numFmtId="0" fontId="1" fillId="3" borderId="21" xfId="0" applyFont="1" applyFill="1" applyBorder="1" applyAlignment="1">
      <alignment horizontal="left" vertical="center"/>
    </xf>
    <xf numFmtId="0" fontId="1" fillId="2" borderId="11" xfId="0" applyFont="1" applyFill="1" applyBorder="1" applyAlignment="1">
      <alignment horizontal="left" vertical="center" wrapText="1"/>
    </xf>
    <xf numFmtId="0" fontId="1" fillId="3" borderId="22" xfId="0" applyFont="1" applyFill="1" applyBorder="1" applyAlignment="1">
      <alignment horizontal="left" vertical="center"/>
    </xf>
    <xf numFmtId="9" fontId="1" fillId="2" borderId="11" xfId="0" applyNumberFormat="1" applyFont="1" applyFill="1" applyBorder="1" applyAlignment="1">
      <alignment horizontal="left" vertical="center" wrapText="1"/>
    </xf>
    <xf numFmtId="0" fontId="1" fillId="2" borderId="11" xfId="0" applyFont="1" applyFill="1" applyBorder="1" applyAlignment="1">
      <alignment horizontal="center" vertical="center" wrapText="1"/>
    </xf>
    <xf numFmtId="0" fontId="0" fillId="0" borderId="11" xfId="0" applyBorder="1"/>
    <xf numFmtId="0" fontId="2" fillId="3" borderId="11" xfId="0" applyFont="1" applyFill="1" applyBorder="1" applyAlignment="1">
      <alignment horizontal="left" vertical="center" wrapText="1"/>
    </xf>
    <xf numFmtId="1" fontId="1" fillId="2" borderId="11" xfId="0" applyNumberFormat="1" applyFont="1" applyFill="1" applyBorder="1" applyAlignment="1">
      <alignment horizontal="left" vertical="center" wrapText="1"/>
    </xf>
    <xf numFmtId="0" fontId="1" fillId="3" borderId="23" xfId="0" applyFont="1" applyFill="1" applyBorder="1" applyAlignment="1">
      <alignment vertical="center"/>
    </xf>
    <xf numFmtId="0" fontId="1" fillId="3" borderId="25" xfId="0" applyFont="1" applyFill="1" applyBorder="1" applyAlignment="1">
      <alignment vertical="center"/>
    </xf>
    <xf numFmtId="0" fontId="33" fillId="3" borderId="11" xfId="0" applyFont="1" applyFill="1" applyBorder="1" applyAlignment="1">
      <alignment horizontal="center" vertical="center" wrapText="1"/>
    </xf>
    <xf numFmtId="0" fontId="1" fillId="3" borderId="29" xfId="0" applyFont="1" applyFill="1" applyBorder="1" applyAlignment="1">
      <alignment horizontal="left" vertical="center"/>
    </xf>
    <xf numFmtId="0" fontId="1" fillId="3" borderId="55" xfId="0" applyFont="1" applyFill="1" applyBorder="1" applyAlignment="1">
      <alignment horizontal="left" vertical="center"/>
    </xf>
    <xf numFmtId="0" fontId="2" fillId="2" borderId="11" xfId="0" applyFont="1" applyFill="1" applyBorder="1" applyAlignment="1">
      <alignment horizontal="center" vertical="center" wrapText="1"/>
    </xf>
    <xf numFmtId="0" fontId="2" fillId="3" borderId="11" xfId="0" applyFont="1" applyFill="1" applyBorder="1" applyAlignment="1">
      <alignment vertical="center" wrapText="1"/>
    </xf>
    <xf numFmtId="0" fontId="1" fillId="3" borderId="11" xfId="0" applyFont="1" applyFill="1" applyBorder="1" applyAlignment="1">
      <alignment vertical="center"/>
    </xf>
    <xf numFmtId="0" fontId="1" fillId="3" borderId="0" xfId="0" applyFont="1" applyFill="1" applyBorder="1" applyAlignment="1">
      <alignment horizontal="left" vertical="center"/>
    </xf>
    <xf numFmtId="0" fontId="1" fillId="3" borderId="0" xfId="0" applyFont="1" applyFill="1" applyBorder="1"/>
    <xf numFmtId="0" fontId="24" fillId="0" borderId="1" xfId="0" applyFont="1" applyFill="1" applyBorder="1" applyAlignment="1">
      <alignment wrapText="1"/>
    </xf>
    <xf numFmtId="0" fontId="1" fillId="2" borderId="15" xfId="0" applyFont="1" applyFill="1" applyBorder="1" applyAlignment="1" applyProtection="1">
      <alignment horizontal="left"/>
    </xf>
    <xf numFmtId="0" fontId="1" fillId="2" borderId="14" xfId="0" applyFont="1" applyFill="1" applyBorder="1" applyAlignment="1" applyProtection="1">
      <alignment horizontal="left"/>
    </xf>
    <xf numFmtId="0" fontId="2" fillId="3" borderId="21" xfId="0" applyFont="1" applyFill="1" applyBorder="1" applyAlignment="1" applyProtection="1">
      <alignment horizontal="right" wrapText="1"/>
    </xf>
    <xf numFmtId="0" fontId="2" fillId="3" borderId="22" xfId="0" applyFont="1" applyFill="1" applyBorder="1" applyAlignment="1" applyProtection="1">
      <alignment horizontal="right" wrapText="1"/>
    </xf>
    <xf numFmtId="0" fontId="2" fillId="3" borderId="0" xfId="0" applyFont="1" applyFill="1" applyBorder="1" applyAlignment="1" applyProtection="1">
      <alignment horizontal="right" wrapText="1"/>
    </xf>
    <xf numFmtId="0" fontId="2" fillId="3" borderId="21" xfId="0" applyFont="1" applyFill="1" applyBorder="1" applyAlignment="1" applyProtection="1">
      <alignment horizontal="right" vertical="top" wrapText="1"/>
    </xf>
    <xf numFmtId="0" fontId="2" fillId="3" borderId="22" xfId="0" applyFont="1" applyFill="1" applyBorder="1" applyAlignment="1" applyProtection="1">
      <alignment horizontal="right" vertical="top" wrapText="1"/>
    </xf>
    <xf numFmtId="0" fontId="2" fillId="3" borderId="24" xfId="0" applyFont="1" applyFill="1" applyBorder="1" applyAlignment="1" applyProtection="1">
      <alignment horizontal="left" vertical="center" wrapText="1"/>
    </xf>
    <xf numFmtId="0" fontId="2" fillId="0" borderId="0" xfId="0" applyFont="1" applyFill="1" applyBorder="1" applyAlignment="1" applyProtection="1">
      <alignment horizontal="left" vertical="center" wrapText="1"/>
    </xf>
    <xf numFmtId="0" fontId="2" fillId="0" borderId="0" xfId="0" applyFont="1" applyFill="1" applyBorder="1" applyAlignment="1" applyProtection="1">
      <alignment horizontal="center" vertical="top" wrapText="1"/>
    </xf>
    <xf numFmtId="0" fontId="2" fillId="3" borderId="0" xfId="0" applyFont="1" applyFill="1" applyBorder="1" applyAlignment="1" applyProtection="1">
      <alignment horizontal="left" vertical="center" wrapText="1"/>
    </xf>
    <xf numFmtId="0" fontId="1" fillId="0" borderId="0" xfId="0" applyFont="1" applyFill="1" applyBorder="1" applyAlignment="1" applyProtection="1">
      <alignment horizontal="left" vertical="center" wrapText="1"/>
    </xf>
    <xf numFmtId="0" fontId="1" fillId="0" borderId="0" xfId="0" applyFont="1" applyFill="1" applyBorder="1" applyAlignment="1" applyProtection="1">
      <alignment vertical="top" wrapText="1"/>
      <protection locked="0"/>
    </xf>
    <xf numFmtId="3" fontId="1" fillId="0" borderId="0" xfId="0" applyNumberFormat="1" applyFont="1" applyFill="1" applyBorder="1" applyAlignment="1" applyProtection="1">
      <alignment vertical="top" wrapText="1"/>
      <protection locked="0"/>
    </xf>
    <xf numFmtId="0" fontId="13" fillId="2" borderId="42" xfId="0" applyFont="1" applyFill="1" applyBorder="1" applyAlignment="1" applyProtection="1">
      <alignment horizontal="center"/>
    </xf>
    <xf numFmtId="0" fontId="13" fillId="2" borderId="16" xfId="0" applyFont="1" applyFill="1" applyBorder="1" applyAlignment="1" applyProtection="1">
      <alignment horizontal="center"/>
    </xf>
    <xf numFmtId="0" fontId="13" fillId="2" borderId="30" xfId="0" applyFont="1" applyFill="1" applyBorder="1" applyAlignment="1" applyProtection="1">
      <alignment horizontal="center"/>
    </xf>
    <xf numFmtId="0" fontId="11" fillId="3" borderId="0" xfId="0" applyFont="1" applyFill="1" applyBorder="1" applyAlignment="1" applyProtection="1">
      <alignment vertical="top" wrapText="1"/>
    </xf>
    <xf numFmtId="0" fontId="15" fillId="3" borderId="0" xfId="0" applyFont="1" applyFill="1" applyBorder="1" applyAlignment="1" applyProtection="1">
      <alignment horizontal="left" vertical="center" wrapText="1"/>
    </xf>
    <xf numFmtId="0" fontId="2" fillId="2" borderId="42" xfId="0" applyFont="1" applyFill="1" applyBorder="1" applyAlignment="1" applyProtection="1">
      <alignment horizontal="center" vertical="top" wrapText="1"/>
    </xf>
    <xf numFmtId="0" fontId="2" fillId="2" borderId="30" xfId="0" applyFont="1" applyFill="1" applyBorder="1" applyAlignment="1" applyProtection="1">
      <alignment horizontal="center" vertical="top" wrapText="1"/>
    </xf>
    <xf numFmtId="0" fontId="10" fillId="3" borderId="21" xfId="0" applyFont="1" applyFill="1" applyBorder="1" applyAlignment="1" applyProtection="1">
      <alignment horizontal="center" wrapText="1"/>
    </xf>
    <xf numFmtId="0" fontId="10" fillId="3" borderId="0" xfId="0" applyFont="1" applyFill="1" applyBorder="1" applyAlignment="1" applyProtection="1">
      <alignment horizontal="center" wrapText="1"/>
    </xf>
    <xf numFmtId="0" fontId="4" fillId="3" borderId="0" xfId="0" applyFont="1" applyFill="1" applyBorder="1" applyAlignment="1" applyProtection="1">
      <alignment horizontal="left" vertical="center" wrapText="1"/>
    </xf>
    <xf numFmtId="3" fontId="1" fillId="2" borderId="42" xfId="0" applyNumberFormat="1" applyFont="1" applyFill="1" applyBorder="1" applyAlignment="1" applyProtection="1">
      <alignment horizontal="left" vertical="top" wrapText="1"/>
      <protection locked="0"/>
    </xf>
    <xf numFmtId="3" fontId="1" fillId="2" borderId="30" xfId="0" applyNumberFormat="1" applyFont="1" applyFill="1" applyBorder="1" applyAlignment="1" applyProtection="1">
      <alignment horizontal="left" vertical="top" wrapText="1"/>
      <protection locked="0"/>
    </xf>
    <xf numFmtId="0" fontId="1" fillId="2" borderId="42" xfId="0" applyFont="1" applyFill="1" applyBorder="1" applyAlignment="1" applyProtection="1">
      <alignment horizontal="left" vertical="top" wrapText="1"/>
      <protection locked="0"/>
    </xf>
    <xf numFmtId="0" fontId="1" fillId="2" borderId="30" xfId="0" applyFont="1" applyFill="1" applyBorder="1" applyAlignment="1" applyProtection="1">
      <alignment horizontal="left" vertical="top" wrapText="1"/>
      <protection locked="0"/>
    </xf>
    <xf numFmtId="0" fontId="4" fillId="3" borderId="0" xfId="0" applyFont="1" applyFill="1" applyBorder="1" applyAlignment="1" applyProtection="1">
      <alignment horizontal="left" vertical="top" wrapText="1"/>
    </xf>
    <xf numFmtId="0" fontId="1" fillId="2" borderId="42" xfId="0" applyFont="1" applyFill="1" applyBorder="1" applyAlignment="1" applyProtection="1">
      <alignment vertical="top" wrapText="1"/>
      <protection locked="0"/>
    </xf>
    <xf numFmtId="0" fontId="1" fillId="2" borderId="30" xfId="0" applyFont="1" applyFill="1" applyBorder="1" applyAlignment="1" applyProtection="1">
      <alignment vertical="top" wrapText="1"/>
      <protection locked="0"/>
    </xf>
    <xf numFmtId="3" fontId="1" fillId="2" borderId="42" xfId="0" applyNumberFormat="1" applyFont="1" applyFill="1" applyBorder="1" applyAlignment="1" applyProtection="1">
      <alignment vertical="top" wrapText="1"/>
      <protection locked="0"/>
    </xf>
    <xf numFmtId="3" fontId="1" fillId="2" borderId="30" xfId="0" applyNumberFormat="1" applyFont="1" applyFill="1" applyBorder="1" applyAlignment="1" applyProtection="1">
      <alignment vertical="top" wrapText="1"/>
      <protection locked="0"/>
    </xf>
    <xf numFmtId="0" fontId="2" fillId="3" borderId="15" xfId="0" applyFont="1" applyFill="1" applyBorder="1" applyAlignment="1" applyProtection="1">
      <alignment horizontal="left" vertical="center" wrapText="1"/>
    </xf>
    <xf numFmtId="0" fontId="2" fillId="3" borderId="27" xfId="0" applyFont="1" applyFill="1" applyBorder="1" applyAlignment="1" applyProtection="1">
      <alignment horizontal="left" vertical="center" wrapText="1"/>
    </xf>
    <xf numFmtId="0" fontId="2" fillId="3" borderId="26" xfId="0" applyFont="1" applyFill="1" applyBorder="1" applyAlignment="1" applyProtection="1">
      <alignment horizontal="left" vertical="center" wrapText="1"/>
    </xf>
    <xf numFmtId="0" fontId="1" fillId="3" borderId="15" xfId="0" applyFont="1" applyFill="1" applyBorder="1" applyAlignment="1" applyProtection="1">
      <alignment horizontal="center" vertical="center" wrapText="1"/>
    </xf>
    <xf numFmtId="0" fontId="1" fillId="3" borderId="26" xfId="0" applyFont="1" applyFill="1" applyBorder="1" applyAlignment="1" applyProtection="1">
      <alignment horizontal="center" vertical="center" wrapText="1"/>
    </xf>
    <xf numFmtId="0" fontId="1" fillId="3" borderId="27" xfId="0" applyFont="1" applyFill="1" applyBorder="1" applyAlignment="1" applyProtection="1">
      <alignment horizontal="center" vertical="center" wrapText="1"/>
    </xf>
    <xf numFmtId="0" fontId="7" fillId="0" borderId="0" xfId="0" applyFont="1" applyFill="1" applyBorder="1" applyAlignment="1" applyProtection="1">
      <alignment vertical="top" wrapText="1"/>
    </xf>
    <xf numFmtId="0" fontId="8" fillId="0" borderId="0" xfId="0" applyFont="1" applyFill="1" applyBorder="1" applyAlignment="1" applyProtection="1">
      <alignment vertical="top" wrapText="1"/>
    </xf>
    <xf numFmtId="0" fontId="11" fillId="3" borderId="0" xfId="0" applyFont="1" applyFill="1" applyBorder="1" applyAlignment="1" applyProtection="1">
      <alignment horizontal="left" vertical="center" wrapText="1"/>
    </xf>
    <xf numFmtId="0" fontId="15" fillId="3" borderId="0" xfId="0" applyFont="1" applyFill="1" applyBorder="1" applyAlignment="1" applyProtection="1">
      <alignment horizontal="left" vertical="top" wrapText="1"/>
    </xf>
    <xf numFmtId="0" fontId="14" fillId="3" borderId="21" xfId="0" applyFont="1" applyFill="1" applyBorder="1" applyAlignment="1" applyProtection="1">
      <alignment horizontal="center" wrapText="1"/>
    </xf>
    <xf numFmtId="0" fontId="14" fillId="3" borderId="0" xfId="0" applyFont="1" applyFill="1" applyBorder="1" applyAlignment="1" applyProtection="1">
      <alignment horizontal="center" wrapText="1"/>
    </xf>
    <xf numFmtId="0" fontId="7" fillId="0" borderId="0" xfId="0" applyFont="1" applyFill="1" applyBorder="1" applyAlignment="1" applyProtection="1">
      <alignment vertical="top" wrapText="1"/>
      <protection locked="0"/>
    </xf>
    <xf numFmtId="0" fontId="15" fillId="2" borderId="31" xfId="0" applyFont="1" applyFill="1" applyBorder="1" applyAlignment="1" applyProtection="1">
      <alignment horizontal="center" vertical="top" wrapText="1"/>
    </xf>
    <xf numFmtId="0" fontId="15" fillId="2" borderId="17" xfId="0" applyFont="1" applyFill="1" applyBorder="1" applyAlignment="1" applyProtection="1">
      <alignment horizontal="center" vertical="top" wrapText="1"/>
    </xf>
    <xf numFmtId="0" fontId="33" fillId="3" borderId="0" xfId="0" applyFont="1" applyFill="1" applyAlignment="1">
      <alignment horizontal="left" wrapText="1"/>
    </xf>
    <xf numFmtId="0" fontId="33" fillId="3" borderId="0" xfId="0" applyFont="1" applyFill="1" applyAlignment="1">
      <alignment horizontal="left"/>
    </xf>
    <xf numFmtId="0" fontId="34" fillId="3" borderId="0" xfId="0" applyFont="1" applyFill="1" applyAlignment="1">
      <alignment horizontal="left"/>
    </xf>
    <xf numFmtId="0" fontId="14" fillId="0" borderId="6" xfId="0" applyFont="1" applyFill="1" applyBorder="1" applyAlignment="1" applyProtection="1">
      <alignment horizontal="left" vertical="top" wrapText="1"/>
    </xf>
    <xf numFmtId="0" fontId="14" fillId="0" borderId="29" xfId="0" applyFont="1" applyFill="1" applyBorder="1" applyAlignment="1" applyProtection="1">
      <alignment horizontal="left" vertical="top" wrapText="1"/>
    </xf>
    <xf numFmtId="0" fontId="14" fillId="2" borderId="55" xfId="0" applyFont="1" applyFill="1" applyBorder="1" applyAlignment="1" applyProtection="1">
      <alignment horizontal="left" vertical="top" wrapText="1"/>
    </xf>
    <xf numFmtId="0" fontId="14" fillId="2" borderId="29" xfId="0" applyFont="1" applyFill="1" applyBorder="1" applyAlignment="1" applyProtection="1">
      <alignment horizontal="left" vertical="top" wrapText="1"/>
    </xf>
    <xf numFmtId="0" fontId="14" fillId="0" borderId="50" xfId="0" applyFont="1" applyFill="1" applyBorder="1" applyAlignment="1" applyProtection="1">
      <alignment horizontal="left" vertical="top" wrapText="1"/>
    </xf>
    <xf numFmtId="0" fontId="14" fillId="0" borderId="55" xfId="0" applyFont="1" applyFill="1" applyBorder="1" applyAlignment="1" applyProtection="1">
      <alignment horizontal="left" vertical="top" wrapText="1"/>
    </xf>
    <xf numFmtId="0" fontId="14" fillId="0" borderId="51" xfId="0" applyFont="1" applyFill="1" applyBorder="1" applyAlignment="1" applyProtection="1">
      <alignment horizontal="left" vertical="top" wrapText="1"/>
    </xf>
    <xf numFmtId="0" fontId="14" fillId="0" borderId="5" xfId="0" applyFont="1" applyFill="1" applyBorder="1" applyAlignment="1" applyProtection="1">
      <alignment horizontal="left" vertical="top" wrapText="1"/>
    </xf>
    <xf numFmtId="0" fontId="14" fillId="0" borderId="28" xfId="0" applyFont="1" applyFill="1" applyBorder="1" applyAlignment="1" applyProtection="1">
      <alignment horizontal="left" vertical="top" wrapText="1"/>
    </xf>
    <xf numFmtId="0" fontId="14" fillId="3" borderId="0" xfId="0" applyFont="1" applyFill="1" applyBorder="1" applyAlignment="1" applyProtection="1">
      <alignment horizontal="center"/>
    </xf>
    <xf numFmtId="0" fontId="11" fillId="3" borderId="0" xfId="0" applyFont="1" applyFill="1" applyBorder="1" applyAlignment="1" applyProtection="1">
      <alignment horizontal="left" vertical="top" wrapText="1"/>
    </xf>
    <xf numFmtId="3" fontId="7" fillId="0" borderId="0" xfId="0" applyNumberFormat="1" applyFont="1" applyFill="1" applyBorder="1" applyAlignment="1" applyProtection="1">
      <alignment vertical="top" wrapText="1"/>
      <protection locked="0"/>
    </xf>
    <xf numFmtId="0" fontId="14" fillId="0" borderId="63" xfId="0" applyFont="1" applyFill="1" applyBorder="1" applyAlignment="1" applyProtection="1">
      <alignment horizontal="left" vertical="top" wrapText="1"/>
    </xf>
    <xf numFmtId="0" fontId="14" fillId="0" borderId="66" xfId="0" applyFont="1" applyFill="1" applyBorder="1" applyAlignment="1" applyProtection="1">
      <alignment horizontal="left" vertical="top" wrapText="1"/>
    </xf>
    <xf numFmtId="0" fontId="14" fillId="2" borderId="42" xfId="0" applyFont="1" applyFill="1" applyBorder="1" applyAlignment="1" applyProtection="1">
      <alignment horizontal="center" vertical="top" wrapText="1"/>
    </xf>
    <xf numFmtId="0" fontId="14" fillId="2" borderId="16" xfId="0" applyFont="1" applyFill="1" applyBorder="1" applyAlignment="1" applyProtection="1">
      <alignment horizontal="center" vertical="top" wrapText="1"/>
    </xf>
    <xf numFmtId="0" fontId="14" fillId="2" borderId="30" xfId="0" applyFont="1" applyFill="1" applyBorder="1" applyAlignment="1" applyProtection="1">
      <alignment horizontal="center" vertical="top" wrapText="1"/>
    </xf>
    <xf numFmtId="0" fontId="14" fillId="3" borderId="0" xfId="0" applyFont="1" applyFill="1" applyBorder="1" applyAlignment="1" applyProtection="1">
      <alignment horizontal="left" vertical="top" wrapText="1"/>
    </xf>
    <xf numFmtId="0" fontId="15" fillId="2" borderId="35" xfId="0" applyFont="1" applyFill="1" applyBorder="1" applyAlignment="1" applyProtection="1">
      <alignment horizontal="center" vertical="top" wrapText="1"/>
    </xf>
    <xf numFmtId="0" fontId="9" fillId="0" borderId="0" xfId="0" applyFont="1" applyFill="1" applyBorder="1" applyAlignment="1" applyProtection="1">
      <alignment vertical="top" wrapText="1"/>
    </xf>
    <xf numFmtId="0" fontId="8" fillId="0" borderId="0" xfId="0" applyFont="1" applyFill="1" applyBorder="1" applyAlignment="1" applyProtection="1">
      <alignment horizontal="center" vertical="top" wrapText="1"/>
    </xf>
    <xf numFmtId="0" fontId="1" fillId="2" borderId="31" xfId="0" applyFont="1" applyFill="1" applyBorder="1" applyAlignment="1" applyProtection="1">
      <alignment horizontal="left" vertical="center" wrapText="1"/>
    </xf>
    <xf numFmtId="0" fontId="1" fillId="2" borderId="17" xfId="0" applyFont="1" applyFill="1" applyBorder="1" applyAlignment="1" applyProtection="1">
      <alignment horizontal="left" vertical="center" wrapText="1"/>
    </xf>
    <xf numFmtId="0" fontId="1" fillId="2" borderId="42" xfId="0" applyFont="1" applyFill="1" applyBorder="1" applyAlignment="1" applyProtection="1">
      <alignment horizontal="left" vertical="center" wrapText="1"/>
    </xf>
    <xf numFmtId="0" fontId="1" fillId="2" borderId="30" xfId="0" applyFont="1" applyFill="1" applyBorder="1" applyAlignment="1" applyProtection="1">
      <alignment horizontal="left" vertical="center" wrapText="1"/>
    </xf>
    <xf numFmtId="0" fontId="1" fillId="0" borderId="42" xfId="0" applyFont="1" applyFill="1" applyBorder="1" applyAlignment="1" applyProtection="1">
      <alignment horizontal="left" vertical="center" wrapText="1"/>
    </xf>
    <xf numFmtId="0" fontId="1" fillId="0" borderId="30" xfId="0" applyFont="1" applyFill="1" applyBorder="1" applyAlignment="1" applyProtection="1">
      <alignment horizontal="left" vertical="center" wrapText="1"/>
    </xf>
    <xf numFmtId="0" fontId="1" fillId="2" borderId="42" xfId="0" applyFont="1" applyFill="1" applyBorder="1" applyAlignment="1" applyProtection="1">
      <alignment horizontal="center" vertical="center" wrapText="1"/>
    </xf>
    <xf numFmtId="0" fontId="1" fillId="2" borderId="30" xfId="0" applyFont="1" applyFill="1" applyBorder="1" applyAlignment="1" applyProtection="1">
      <alignment horizontal="center" vertical="center" wrapText="1"/>
    </xf>
    <xf numFmtId="0" fontId="1" fillId="0" borderId="31" xfId="0" applyFont="1" applyFill="1" applyBorder="1" applyAlignment="1" applyProtection="1">
      <alignment horizontal="left" vertical="center" wrapText="1"/>
    </xf>
    <xf numFmtId="0" fontId="1" fillId="0" borderId="17" xfId="0" applyFont="1" applyFill="1" applyBorder="1" applyAlignment="1" applyProtection="1">
      <alignment horizontal="left" vertical="center" wrapText="1"/>
    </xf>
    <xf numFmtId="0" fontId="2" fillId="3" borderId="24" xfId="0" applyFont="1" applyFill="1" applyBorder="1" applyAlignment="1" applyProtection="1">
      <alignment horizontal="center" vertical="center" wrapText="1"/>
    </xf>
    <xf numFmtId="0" fontId="11" fillId="3" borderId="19" xfId="0" applyFont="1" applyFill="1" applyBorder="1" applyAlignment="1" applyProtection="1">
      <alignment horizontal="center" wrapText="1"/>
    </xf>
    <xf numFmtId="0" fontId="1" fillId="2" borderId="42" xfId="0" applyFont="1" applyFill="1" applyBorder="1" applyAlignment="1" applyProtection="1">
      <alignment horizontal="center"/>
      <protection locked="0"/>
    </xf>
    <xf numFmtId="0" fontId="1" fillId="2" borderId="16" xfId="0" applyFont="1" applyFill="1" applyBorder="1" applyAlignment="1" applyProtection="1">
      <alignment horizontal="center"/>
      <protection locked="0"/>
    </xf>
    <xf numFmtId="0" fontId="1" fillId="2" borderId="30" xfId="0" applyFont="1" applyFill="1" applyBorder="1" applyAlignment="1" applyProtection="1">
      <alignment horizontal="center"/>
      <protection locked="0"/>
    </xf>
    <xf numFmtId="0" fontId="23" fillId="2" borderId="42" xfId="1" applyFill="1" applyBorder="1" applyAlignment="1" applyProtection="1">
      <alignment horizontal="center"/>
      <protection locked="0"/>
    </xf>
    <xf numFmtId="0" fontId="4" fillId="3" borderId="0" xfId="0" applyFont="1" applyFill="1" applyBorder="1" applyAlignment="1" applyProtection="1">
      <alignment horizontal="left"/>
    </xf>
    <xf numFmtId="0" fontId="14" fillId="2" borderId="44" xfId="0" applyFont="1" applyFill="1" applyBorder="1" applyAlignment="1" applyProtection="1">
      <alignment horizontal="left" vertical="center" wrapText="1"/>
    </xf>
    <xf numFmtId="0" fontId="14" fillId="2" borderId="45" xfId="0" applyFont="1" applyFill="1" applyBorder="1" applyAlignment="1" applyProtection="1">
      <alignment horizontal="left" vertical="center" wrapText="1"/>
    </xf>
    <xf numFmtId="0" fontId="14" fillId="2" borderId="46" xfId="0" applyFont="1" applyFill="1" applyBorder="1" applyAlignment="1" applyProtection="1">
      <alignment horizontal="left" vertical="center" wrapText="1"/>
    </xf>
    <xf numFmtId="0" fontId="14" fillId="2" borderId="47" xfId="0" applyFont="1" applyFill="1" applyBorder="1" applyAlignment="1" applyProtection="1">
      <alignment horizontal="left" vertical="center" wrapText="1"/>
    </xf>
    <xf numFmtId="0" fontId="14" fillId="2" borderId="48" xfId="0" applyFont="1" applyFill="1" applyBorder="1" applyAlignment="1" applyProtection="1">
      <alignment horizontal="left" vertical="center" wrapText="1"/>
    </xf>
    <xf numFmtId="0" fontId="14" fillId="2" borderId="49" xfId="0" applyFont="1" applyFill="1" applyBorder="1" applyAlignment="1" applyProtection="1">
      <alignment horizontal="left" vertical="center" wrapText="1"/>
    </xf>
    <xf numFmtId="0" fontId="14" fillId="2" borderId="50" xfId="0" applyFont="1" applyFill="1" applyBorder="1" applyAlignment="1" applyProtection="1">
      <alignment horizontal="left" vertical="center" wrapText="1"/>
    </xf>
    <xf numFmtId="0" fontId="14" fillId="2" borderId="51" xfId="0" applyFont="1" applyFill="1" applyBorder="1" applyAlignment="1" applyProtection="1">
      <alignment horizontal="left" vertical="center" wrapText="1"/>
    </xf>
    <xf numFmtId="0" fontId="14" fillId="2" borderId="52" xfId="0" applyFont="1" applyFill="1" applyBorder="1" applyAlignment="1" applyProtection="1">
      <alignment horizontal="left" vertical="center" wrapText="1"/>
    </xf>
    <xf numFmtId="0" fontId="21" fillId="3" borderId="0" xfId="0" applyFont="1" applyFill="1" applyBorder="1" applyAlignment="1" applyProtection="1">
      <alignment horizontal="left" vertical="center" wrapText="1"/>
    </xf>
    <xf numFmtId="0" fontId="54" fillId="0" borderId="42" xfId="0" applyFont="1" applyFill="1" applyBorder="1" applyAlignment="1" applyProtection="1">
      <alignment horizontal="left" vertical="top" wrapText="1"/>
    </xf>
    <xf numFmtId="0" fontId="54" fillId="0" borderId="16" xfId="0" applyFont="1" applyFill="1" applyBorder="1" applyAlignment="1" applyProtection="1">
      <alignment horizontal="left" vertical="top" wrapText="1"/>
    </xf>
    <xf numFmtId="0" fontId="54" fillId="0" borderId="30" xfId="0" applyFont="1" applyFill="1" applyBorder="1" applyAlignment="1" applyProtection="1">
      <alignment horizontal="left" vertical="top" wrapText="1"/>
    </xf>
    <xf numFmtId="0" fontId="1" fillId="0" borderId="18" xfId="0" applyFont="1" applyFill="1" applyBorder="1" applyAlignment="1" applyProtection="1">
      <alignment horizontal="left" vertical="center" wrapText="1"/>
    </xf>
    <xf numFmtId="0" fontId="1" fillId="0" borderId="20" xfId="0" applyFont="1" applyFill="1" applyBorder="1" applyAlignment="1" applyProtection="1">
      <alignment horizontal="left" vertical="center" wrapText="1"/>
    </xf>
    <xf numFmtId="0" fontId="1" fillId="2" borderId="18" xfId="0" applyFont="1" applyFill="1" applyBorder="1" applyAlignment="1" applyProtection="1">
      <alignment horizontal="left" vertical="center" wrapText="1"/>
    </xf>
    <xf numFmtId="0" fontId="1" fillId="2" borderId="20" xfId="0" applyFont="1" applyFill="1" applyBorder="1" applyAlignment="1" applyProtection="1">
      <alignment horizontal="left" vertical="center" wrapText="1"/>
    </xf>
    <xf numFmtId="0" fontId="11" fillId="0" borderId="18" xfId="0" applyFont="1" applyFill="1" applyBorder="1" applyAlignment="1" applyProtection="1">
      <alignment horizontal="left" vertical="center" wrapText="1"/>
    </xf>
    <xf numFmtId="0" fontId="11" fillId="0" borderId="19" xfId="0" applyFont="1" applyFill="1" applyBorder="1" applyAlignment="1" applyProtection="1">
      <alignment horizontal="left" vertical="center" wrapText="1"/>
    </xf>
    <xf numFmtId="0" fontId="11" fillId="0" borderId="20" xfId="0" applyFont="1" applyFill="1" applyBorder="1" applyAlignment="1" applyProtection="1">
      <alignment horizontal="left" vertical="center" wrapText="1"/>
    </xf>
    <xf numFmtId="0" fontId="11" fillId="0" borderId="21" xfId="0" applyFont="1" applyFill="1" applyBorder="1" applyAlignment="1" applyProtection="1">
      <alignment horizontal="left" vertical="center" wrapText="1"/>
    </xf>
    <xf numFmtId="0" fontId="11" fillId="0" borderId="0" xfId="0" applyFont="1" applyFill="1" applyBorder="1" applyAlignment="1" applyProtection="1">
      <alignment horizontal="left" vertical="center" wrapText="1"/>
    </xf>
    <xf numFmtId="0" fontId="11" fillId="0" borderId="22" xfId="0" applyFont="1" applyFill="1" applyBorder="1" applyAlignment="1" applyProtection="1">
      <alignment horizontal="left" vertical="center" wrapText="1"/>
    </xf>
    <xf numFmtId="0" fontId="11" fillId="0" borderId="23" xfId="0" applyFont="1" applyFill="1" applyBorder="1" applyAlignment="1" applyProtection="1">
      <alignment horizontal="left" vertical="center" wrapText="1"/>
    </xf>
    <xf numFmtId="0" fontId="11" fillId="0" borderId="24" xfId="0" applyFont="1" applyFill="1" applyBorder="1" applyAlignment="1" applyProtection="1">
      <alignment horizontal="left" vertical="center" wrapText="1"/>
    </xf>
    <xf numFmtId="0" fontId="11" fillId="0" borderId="25" xfId="0" applyFont="1" applyFill="1" applyBorder="1" applyAlignment="1" applyProtection="1">
      <alignment horizontal="left" vertical="center" wrapText="1"/>
    </xf>
    <xf numFmtId="0" fontId="13" fillId="2" borderId="0" xfId="0" applyFont="1" applyFill="1" applyBorder="1" applyAlignment="1">
      <alignment horizontal="center"/>
    </xf>
    <xf numFmtId="0" fontId="0" fillId="0" borderId="0" xfId="0" applyBorder="1"/>
    <xf numFmtId="0" fontId="34" fillId="3" borderId="0" xfId="0" applyFont="1" applyFill="1" applyBorder="1" applyAlignment="1">
      <alignment horizontal="center"/>
    </xf>
    <xf numFmtId="0" fontId="11" fillId="3" borderId="0" xfId="0" applyFont="1" applyFill="1" applyBorder="1" applyAlignment="1">
      <alignment horizontal="center" wrapText="1"/>
    </xf>
    <xf numFmtId="0" fontId="4" fillId="3" borderId="0" xfId="0" applyFont="1" applyFill="1" applyBorder="1" applyAlignment="1">
      <alignment horizontal="center" vertical="center" wrapText="1"/>
    </xf>
    <xf numFmtId="0" fontId="1" fillId="2" borderId="11"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2" borderId="11" xfId="0" applyFont="1" applyFill="1" applyBorder="1" applyAlignment="1">
      <alignment horizontal="left" vertical="center" wrapText="1"/>
    </xf>
    <xf numFmtId="0" fontId="1" fillId="2" borderId="11" xfId="0" applyFont="1" applyFill="1" applyBorder="1" applyAlignment="1">
      <alignment horizontal="left" vertical="center" wrapText="1"/>
    </xf>
    <xf numFmtId="0" fontId="35" fillId="4" borderId="1" xfId="0" applyFont="1" applyFill="1" applyBorder="1" applyAlignment="1">
      <alignment horizontal="center"/>
    </xf>
    <xf numFmtId="0" fontId="28" fillId="0" borderId="42" xfId="0" applyFont="1" applyFill="1" applyBorder="1" applyAlignment="1">
      <alignment horizontal="center"/>
    </xf>
    <xf numFmtId="0" fontId="28" fillId="0" borderId="53" xfId="0" applyFont="1" applyFill="1" applyBorder="1" applyAlignment="1">
      <alignment horizontal="center"/>
    </xf>
    <xf numFmtId="0" fontId="31" fillId="3" borderId="24" xfId="0" applyFont="1" applyFill="1" applyBorder="1"/>
    <xf numFmtId="0" fontId="49" fillId="4" borderId="1" xfId="0" applyFont="1" applyFill="1" applyBorder="1" applyAlignment="1">
      <alignment horizontal="center"/>
    </xf>
    <xf numFmtId="0" fontId="0" fillId="0" borderId="56" xfId="0" applyBorder="1" applyAlignment="1" applyProtection="1">
      <alignment horizontal="center" vertical="center" wrapText="1"/>
    </xf>
    <xf numFmtId="0" fontId="0" fillId="0" borderId="59" xfId="0" applyBorder="1" applyAlignment="1" applyProtection="1">
      <alignment horizontal="center" vertical="center" wrapText="1"/>
    </xf>
    <xf numFmtId="0" fontId="40" fillId="0" borderId="0" xfId="0" applyFont="1" applyAlignment="1" applyProtection="1">
      <alignment horizontal="left"/>
    </xf>
    <xf numFmtId="0" fontId="0" fillId="10" borderId="42" xfId="0" applyFill="1" applyBorder="1" applyAlignment="1" applyProtection="1">
      <alignment horizontal="center" vertical="center"/>
    </xf>
    <xf numFmtId="0" fontId="0" fillId="10" borderId="16" xfId="0" applyFill="1" applyBorder="1" applyAlignment="1" applyProtection="1">
      <alignment horizontal="center" vertical="center"/>
    </xf>
    <xf numFmtId="0" fontId="0" fillId="10" borderId="30" xfId="0" applyFill="1" applyBorder="1" applyAlignment="1" applyProtection="1">
      <alignment horizontal="center" vertical="center"/>
    </xf>
    <xf numFmtId="0" fontId="0" fillId="10" borderId="39" xfId="0" applyFill="1" applyBorder="1" applyAlignment="1" applyProtection="1">
      <alignment horizontal="left" vertical="center" wrapText="1"/>
    </xf>
    <xf numFmtId="0" fontId="0" fillId="10" borderId="56" xfId="0" applyFill="1" applyBorder="1" applyAlignment="1" applyProtection="1">
      <alignment horizontal="left" vertical="center" wrapText="1"/>
    </xf>
    <xf numFmtId="0" fontId="0" fillId="10" borderId="59" xfId="0" applyFill="1" applyBorder="1" applyAlignment="1" applyProtection="1">
      <alignment horizontal="left" vertical="center" wrapText="1"/>
    </xf>
    <xf numFmtId="0" fontId="0" fillId="10" borderId="54" xfId="0" applyFill="1" applyBorder="1" applyAlignment="1" applyProtection="1">
      <alignment horizontal="left" vertical="center" wrapText="1"/>
    </xf>
    <xf numFmtId="0" fontId="0" fillId="10" borderId="57" xfId="0" applyFill="1" applyBorder="1" applyAlignment="1" applyProtection="1">
      <alignment horizontal="left" vertical="center" wrapText="1"/>
    </xf>
    <xf numFmtId="0" fontId="0" fillId="10" borderId="60" xfId="0" applyFill="1" applyBorder="1" applyAlignment="1" applyProtection="1">
      <alignment horizontal="left" vertical="center" wrapText="1"/>
    </xf>
    <xf numFmtId="0" fontId="42" fillId="11" borderId="40" xfId="0" applyFont="1" applyFill="1" applyBorder="1" applyAlignment="1" applyProtection="1">
      <alignment horizontal="center" vertical="center" wrapText="1"/>
    </xf>
    <xf numFmtId="0" fontId="42" fillId="11" borderId="58" xfId="0" applyFont="1" applyFill="1" applyBorder="1" applyAlignment="1" applyProtection="1">
      <alignment horizontal="center" vertical="center" wrapText="1"/>
    </xf>
    <xf numFmtId="0" fontId="39" fillId="12" borderId="39" xfId="4" applyFill="1" applyBorder="1" applyAlignment="1" applyProtection="1">
      <alignment horizontal="center" wrapText="1"/>
      <protection locked="0"/>
    </xf>
    <xf numFmtId="0" fontId="39" fillId="12" borderId="59" xfId="4" applyFill="1" applyBorder="1" applyAlignment="1" applyProtection="1">
      <alignment horizontal="center" wrapText="1"/>
      <protection locked="0"/>
    </xf>
    <xf numFmtId="0" fontId="39" fillId="12" borderId="36" xfId="4" applyFill="1" applyBorder="1" applyAlignment="1" applyProtection="1">
      <alignment horizontal="center" wrapText="1"/>
      <protection locked="0"/>
    </xf>
    <xf numFmtId="0" fontId="39" fillId="12" borderId="43" xfId="4" applyFill="1" applyBorder="1" applyAlignment="1" applyProtection="1">
      <alignment horizontal="center" wrapText="1"/>
      <protection locked="0"/>
    </xf>
    <xf numFmtId="0" fontId="0" fillId="0" borderId="39" xfId="0" applyBorder="1" applyAlignment="1" applyProtection="1">
      <alignment horizontal="left" vertical="center" wrapText="1"/>
    </xf>
    <xf numFmtId="0" fontId="0" fillId="0" borderId="56" xfId="0" applyBorder="1" applyAlignment="1" applyProtection="1">
      <alignment horizontal="left" vertical="center" wrapText="1"/>
    </xf>
    <xf numFmtId="0" fontId="0" fillId="0" borderId="59" xfId="0" applyBorder="1" applyAlignment="1" applyProtection="1">
      <alignment horizontal="left" vertical="center" wrapText="1"/>
    </xf>
    <xf numFmtId="0" fontId="0" fillId="0" borderId="39" xfId="0" applyBorder="1" applyAlignment="1" applyProtection="1">
      <alignment horizontal="center" vertical="center" wrapText="1"/>
    </xf>
    <xf numFmtId="0" fontId="47" fillId="12" borderId="39" xfId="4" applyFont="1" applyFill="1" applyBorder="1" applyAlignment="1" applyProtection="1">
      <alignment horizontal="center" vertical="center"/>
      <protection locked="0"/>
    </xf>
    <xf numFmtId="0" fontId="47" fillId="12" borderId="59" xfId="4" applyFont="1" applyFill="1" applyBorder="1" applyAlignment="1" applyProtection="1">
      <alignment horizontal="center" vertical="center"/>
      <protection locked="0"/>
    </xf>
    <xf numFmtId="0" fontId="47" fillId="8" borderId="39" xfId="4" applyFont="1" applyBorder="1" applyAlignment="1" applyProtection="1">
      <alignment horizontal="center" vertical="center"/>
      <protection locked="0"/>
    </xf>
    <xf numFmtId="0" fontId="47" fillId="8" borderId="59" xfId="4" applyFont="1" applyBorder="1" applyAlignment="1" applyProtection="1">
      <alignment horizontal="center" vertical="center"/>
      <protection locked="0"/>
    </xf>
    <xf numFmtId="0" fontId="39" fillId="8" borderId="39" xfId="4" applyBorder="1" applyAlignment="1" applyProtection="1">
      <alignment horizontal="center" wrapText="1"/>
      <protection locked="0"/>
    </xf>
    <xf numFmtId="0" fontId="39" fillId="8" borderId="59" xfId="4" applyBorder="1" applyAlignment="1" applyProtection="1">
      <alignment horizontal="center" wrapText="1"/>
      <protection locked="0"/>
    </xf>
    <xf numFmtId="0" fontId="39" fillId="8" borderId="36" xfId="4" applyBorder="1" applyAlignment="1" applyProtection="1">
      <alignment horizontal="center" wrapText="1"/>
      <protection locked="0"/>
    </xf>
    <xf numFmtId="0" fontId="39" fillId="8" borderId="43" xfId="4" applyBorder="1" applyAlignment="1" applyProtection="1">
      <alignment horizontal="center" wrapText="1"/>
      <protection locked="0"/>
    </xf>
    <xf numFmtId="0" fontId="42" fillId="11" borderId="29" xfId="0" applyFont="1" applyFill="1" applyBorder="1" applyAlignment="1" applyProtection="1">
      <alignment horizontal="center" vertical="center" wrapText="1"/>
    </xf>
    <xf numFmtId="0" fontId="42" fillId="11" borderId="52" xfId="0" applyFont="1" applyFill="1" applyBorder="1" applyAlignment="1" applyProtection="1">
      <alignment horizontal="center" vertical="center" wrapText="1"/>
    </xf>
    <xf numFmtId="0" fontId="42" fillId="11" borderId="40" xfId="0" applyFont="1" applyFill="1" applyBorder="1" applyAlignment="1" applyProtection="1">
      <alignment horizontal="center" vertical="center"/>
    </xf>
    <xf numFmtId="0" fontId="42" fillId="11" borderId="58" xfId="0" applyFont="1" applyFill="1" applyBorder="1" applyAlignment="1" applyProtection="1">
      <alignment horizontal="center" vertical="center"/>
    </xf>
    <xf numFmtId="0" fontId="47" fillId="8" borderId="29" xfId="4" applyFont="1" applyBorder="1" applyAlignment="1" applyProtection="1">
      <alignment horizontal="center" vertical="center" wrapText="1"/>
      <protection locked="0"/>
    </xf>
    <xf numFmtId="0" fontId="47" fillId="8" borderId="52" xfId="4" applyFont="1" applyBorder="1" applyAlignment="1" applyProtection="1">
      <alignment horizontal="center" vertical="center" wrapText="1"/>
      <protection locked="0"/>
    </xf>
    <xf numFmtId="0" fontId="47" fillId="12" borderId="29" xfId="4" applyFont="1" applyFill="1" applyBorder="1" applyAlignment="1" applyProtection="1">
      <alignment horizontal="center" vertical="center" wrapText="1"/>
      <protection locked="0"/>
    </xf>
    <xf numFmtId="0" fontId="47" fillId="12" borderId="52" xfId="4" applyFont="1" applyFill="1" applyBorder="1" applyAlignment="1" applyProtection="1">
      <alignment horizontal="center" vertical="center" wrapText="1"/>
      <protection locked="0"/>
    </xf>
    <xf numFmtId="0" fontId="42" fillId="11" borderId="48" xfId="0" applyFont="1" applyFill="1" applyBorder="1" applyAlignment="1" applyProtection="1">
      <alignment horizontal="center" vertical="center"/>
    </xf>
    <xf numFmtId="0" fontId="42" fillId="11" borderId="47" xfId="0" applyFont="1" applyFill="1" applyBorder="1" applyAlignment="1" applyProtection="1">
      <alignment horizontal="center" vertical="center" wrapText="1"/>
    </xf>
    <xf numFmtId="0" fontId="42" fillId="11" borderId="49" xfId="0" applyFont="1" applyFill="1" applyBorder="1" applyAlignment="1" applyProtection="1">
      <alignment horizontal="center" vertical="center"/>
    </xf>
    <xf numFmtId="0" fontId="0" fillId="0" borderId="28" xfId="0" applyBorder="1" applyAlignment="1" applyProtection="1">
      <alignment horizontal="left" vertical="center" wrapText="1"/>
    </xf>
    <xf numFmtId="0" fontId="39" fillId="12" borderId="51" xfId="4" applyFill="1" applyBorder="1" applyAlignment="1" applyProtection="1">
      <alignment horizontal="center" vertical="center"/>
      <protection locked="0"/>
    </xf>
    <xf numFmtId="0" fontId="39" fillId="12" borderId="52" xfId="4" applyFill="1" applyBorder="1" applyAlignment="1" applyProtection="1">
      <alignment horizontal="center" vertical="center"/>
      <protection locked="0"/>
    </xf>
    <xf numFmtId="0" fontId="39" fillId="12" borderId="50" xfId="4" applyFill="1" applyBorder="1" applyAlignment="1" applyProtection="1">
      <alignment horizontal="center" vertical="center" wrapText="1"/>
      <protection locked="0"/>
    </xf>
    <xf numFmtId="0" fontId="39" fillId="12" borderId="55" xfId="4" applyFill="1" applyBorder="1" applyAlignment="1" applyProtection="1">
      <alignment horizontal="center" vertical="center" wrapText="1"/>
      <protection locked="0"/>
    </xf>
    <xf numFmtId="0" fontId="39" fillId="12" borderId="29" xfId="4" applyFill="1" applyBorder="1" applyAlignment="1" applyProtection="1">
      <alignment horizontal="center" vertical="center" wrapText="1"/>
      <protection locked="0"/>
    </xf>
    <xf numFmtId="0" fontId="39" fillId="12" borderId="52" xfId="4" applyFill="1" applyBorder="1" applyAlignment="1" applyProtection="1">
      <alignment horizontal="center" vertical="center" wrapText="1"/>
      <protection locked="0"/>
    </xf>
    <xf numFmtId="0" fontId="42" fillId="11" borderId="51" xfId="0" applyFont="1" applyFill="1" applyBorder="1" applyAlignment="1" applyProtection="1">
      <alignment horizontal="center" vertical="center" wrapText="1"/>
    </xf>
    <xf numFmtId="0" fontId="39" fillId="8" borderId="51" xfId="4" applyBorder="1" applyAlignment="1" applyProtection="1">
      <alignment horizontal="center" vertical="center"/>
      <protection locked="0"/>
    </xf>
    <xf numFmtId="10" fontId="39" fillId="8" borderId="29" xfId="4" applyNumberFormat="1" applyBorder="1" applyAlignment="1" applyProtection="1">
      <alignment horizontal="center" vertical="center" wrapText="1"/>
      <protection locked="0"/>
    </xf>
    <xf numFmtId="10" fontId="39" fillId="8" borderId="55" xfId="4" applyNumberFormat="1" applyBorder="1" applyAlignment="1" applyProtection="1">
      <alignment horizontal="center" vertical="center" wrapText="1"/>
      <protection locked="0"/>
    </xf>
    <xf numFmtId="0" fontId="39" fillId="8" borderId="29" xfId="4" applyBorder="1" applyAlignment="1" applyProtection="1">
      <alignment horizontal="center" vertical="center" wrapText="1"/>
      <protection locked="0"/>
    </xf>
    <xf numFmtId="0" fontId="39" fillId="8" borderId="51" xfId="4" applyBorder="1" applyAlignment="1" applyProtection="1">
      <alignment horizontal="center" vertical="center" wrapText="1"/>
      <protection locked="0"/>
    </xf>
    <xf numFmtId="0" fontId="39" fillId="8" borderId="52" xfId="4" applyBorder="1" applyAlignment="1" applyProtection="1">
      <alignment horizontal="center" vertical="center" wrapText="1"/>
      <protection locked="0"/>
    </xf>
    <xf numFmtId="0" fontId="39" fillId="8" borderId="29" xfId="4" applyBorder="1" applyAlignment="1" applyProtection="1">
      <alignment horizontal="center"/>
      <protection locked="0"/>
    </xf>
    <xf numFmtId="0" fontId="39" fillId="8" borderId="52" xfId="4" applyBorder="1" applyAlignment="1" applyProtection="1">
      <alignment horizontal="center"/>
      <protection locked="0"/>
    </xf>
    <xf numFmtId="0" fontId="39" fillId="12" borderId="29" xfId="4" applyFill="1" applyBorder="1" applyAlignment="1" applyProtection="1">
      <alignment horizontal="center" vertical="center"/>
      <protection locked="0"/>
    </xf>
    <xf numFmtId="0" fontId="39" fillId="12" borderId="55" xfId="4" applyFill="1" applyBorder="1" applyAlignment="1" applyProtection="1">
      <alignment horizontal="center" vertical="center"/>
      <protection locked="0"/>
    </xf>
    <xf numFmtId="0" fontId="39" fillId="8" borderId="29" xfId="4" applyBorder="1" applyAlignment="1" applyProtection="1">
      <alignment horizontal="center" vertical="center"/>
      <protection locked="0"/>
    </xf>
    <xf numFmtId="0" fontId="39" fillId="8" borderId="55" xfId="4" applyBorder="1" applyAlignment="1" applyProtection="1">
      <alignment horizontal="center" vertical="center"/>
      <protection locked="0"/>
    </xf>
    <xf numFmtId="0" fontId="42" fillId="11" borderId="47" xfId="0" applyFont="1" applyFill="1" applyBorder="1" applyAlignment="1" applyProtection="1">
      <alignment horizontal="center" vertical="center"/>
    </xf>
    <xf numFmtId="0" fontId="39" fillId="8" borderId="55" xfId="4" applyBorder="1" applyAlignment="1" applyProtection="1">
      <alignment horizontal="center" vertical="center" wrapText="1"/>
      <protection locked="0"/>
    </xf>
    <xf numFmtId="0" fontId="42" fillId="11" borderId="55" xfId="0" applyFont="1" applyFill="1" applyBorder="1" applyAlignment="1" applyProtection="1">
      <alignment horizontal="center" vertical="center" wrapText="1"/>
    </xf>
    <xf numFmtId="0" fontId="0" fillId="0" borderId="11" xfId="0" applyBorder="1" applyAlignment="1" applyProtection="1">
      <alignment horizontal="center" vertical="center" wrapText="1"/>
    </xf>
    <xf numFmtId="0" fontId="39" fillId="8" borderId="39" xfId="4" applyBorder="1" applyAlignment="1" applyProtection="1">
      <alignment horizontal="center" vertical="center"/>
      <protection locked="0"/>
    </xf>
    <xf numFmtId="0" fontId="39" fillId="8" borderId="59" xfId="4" applyBorder="1" applyAlignment="1" applyProtection="1">
      <alignment horizontal="center" vertical="center"/>
      <protection locked="0"/>
    </xf>
    <xf numFmtId="0" fontId="39" fillId="9" borderId="39" xfId="4" applyFill="1" applyBorder="1" applyAlignment="1" applyProtection="1">
      <alignment horizontal="center" vertical="center"/>
      <protection locked="0"/>
    </xf>
    <xf numFmtId="0" fontId="39" fillId="9" borderId="59" xfId="4" applyFill="1" applyBorder="1" applyAlignment="1" applyProtection="1">
      <alignment horizontal="center" vertical="center"/>
      <protection locked="0"/>
    </xf>
    <xf numFmtId="0" fontId="0" fillId="10" borderId="61" xfId="0" applyFill="1" applyBorder="1" applyAlignment="1" applyProtection="1">
      <alignment horizontal="center" vertical="center"/>
    </xf>
    <xf numFmtId="0" fontId="0" fillId="10" borderId="62" xfId="0" applyFill="1" applyBorder="1" applyAlignment="1" applyProtection="1">
      <alignment horizontal="center" vertical="center"/>
    </xf>
    <xf numFmtId="0" fontId="0" fillId="10" borderId="17" xfId="0" applyFill="1" applyBorder="1" applyAlignment="1" applyProtection="1">
      <alignment horizontal="center" vertical="center"/>
    </xf>
    <xf numFmtId="0" fontId="39" fillId="12" borderId="36" xfId="4" applyFill="1" applyBorder="1" applyAlignment="1" applyProtection="1">
      <alignment horizontal="center" vertical="center"/>
      <protection locked="0"/>
    </xf>
    <xf numFmtId="0" fontId="39" fillId="12" borderId="43" xfId="4" applyFill="1" applyBorder="1" applyAlignment="1" applyProtection="1">
      <alignment horizontal="center" vertical="center"/>
      <protection locked="0"/>
    </xf>
    <xf numFmtId="0" fontId="39" fillId="8" borderId="36" xfId="4" applyBorder="1" applyAlignment="1" applyProtection="1">
      <alignment horizontal="center" vertical="center"/>
      <protection locked="0"/>
    </xf>
    <xf numFmtId="0" fontId="39" fillId="8" borderId="43" xfId="4" applyBorder="1" applyAlignment="1" applyProtection="1">
      <alignment horizontal="center" vertical="center"/>
      <protection locked="0"/>
    </xf>
    <xf numFmtId="0" fontId="39" fillId="12" borderId="39" xfId="4" applyFill="1" applyBorder="1" applyAlignment="1" applyProtection="1">
      <alignment horizontal="center" vertical="center"/>
      <protection locked="0"/>
    </xf>
    <xf numFmtId="0" fontId="39" fillId="12" borderId="59" xfId="4" applyFill="1" applyBorder="1" applyAlignment="1" applyProtection="1">
      <alignment horizontal="center" vertical="center"/>
      <protection locked="0"/>
    </xf>
    <xf numFmtId="0" fontId="0" fillId="10" borderId="39" xfId="0" applyFill="1" applyBorder="1" applyAlignment="1" applyProtection="1">
      <alignment horizontal="center" vertical="center" wrapText="1"/>
    </xf>
    <xf numFmtId="0" fontId="0" fillId="10" borderId="56" xfId="0" applyFill="1" applyBorder="1" applyAlignment="1" applyProtection="1">
      <alignment horizontal="center" vertical="center" wrapText="1"/>
    </xf>
    <xf numFmtId="0" fontId="0" fillId="10" borderId="59" xfId="0" applyFill="1" applyBorder="1" applyAlignment="1" applyProtection="1">
      <alignment horizontal="center" vertical="center" wrapText="1"/>
    </xf>
    <xf numFmtId="10" fontId="39" fillId="12" borderId="29" xfId="4" applyNumberFormat="1" applyFill="1" applyBorder="1" applyAlignment="1" applyProtection="1">
      <alignment horizontal="center" vertical="center"/>
      <protection locked="0"/>
    </xf>
    <xf numFmtId="10" fontId="39" fillId="12" borderId="55" xfId="4" applyNumberFormat="1" applyFill="1" applyBorder="1" applyAlignment="1" applyProtection="1">
      <alignment horizontal="center" vertical="center"/>
      <protection locked="0"/>
    </xf>
    <xf numFmtId="0" fontId="47" fillId="12" borderId="29" xfId="4" applyFont="1" applyFill="1" applyBorder="1" applyAlignment="1" applyProtection="1">
      <alignment horizontal="center" vertical="center"/>
      <protection locked="0"/>
    </xf>
    <xf numFmtId="0" fontId="47" fillId="12" borderId="55" xfId="4" applyFont="1" applyFill="1" applyBorder="1" applyAlignment="1" applyProtection="1">
      <alignment horizontal="center" vertical="center"/>
      <protection locked="0"/>
    </xf>
    <xf numFmtId="0" fontId="0" fillId="0" borderId="54" xfId="0" applyBorder="1" applyAlignment="1" applyProtection="1">
      <alignment horizontal="left" vertical="center" wrapText="1"/>
    </xf>
    <xf numFmtId="0" fontId="0" fillId="0" borderId="60" xfId="0" applyBorder="1" applyAlignment="1" applyProtection="1">
      <alignment horizontal="left" vertical="center" wrapText="1"/>
    </xf>
    <xf numFmtId="0" fontId="47" fillId="8" borderId="29" xfId="4" applyFont="1" applyBorder="1" applyAlignment="1" applyProtection="1">
      <alignment horizontal="center" vertical="center"/>
      <protection locked="0"/>
    </xf>
    <xf numFmtId="0" fontId="47" fillId="8" borderId="55" xfId="4" applyFont="1" applyBorder="1" applyAlignment="1" applyProtection="1">
      <alignment horizontal="center" vertical="center"/>
      <protection locked="0"/>
    </xf>
    <xf numFmtId="0" fontId="29" fillId="3" borderId="19" xfId="0" applyFont="1" applyFill="1" applyBorder="1" applyAlignment="1">
      <alignment horizontal="center" vertical="center"/>
    </xf>
    <xf numFmtId="0" fontId="19" fillId="3" borderId="18" xfId="0" applyFont="1" applyFill="1" applyBorder="1" applyAlignment="1">
      <alignment horizontal="center" vertical="top" wrapText="1"/>
    </xf>
    <xf numFmtId="0" fontId="19" fillId="3" borderId="19" xfId="0" applyFont="1" applyFill="1" applyBorder="1" applyAlignment="1">
      <alignment horizontal="center" vertical="top" wrapText="1"/>
    </xf>
    <xf numFmtId="0" fontId="25" fillId="3" borderId="19" xfId="0" applyFont="1" applyFill="1" applyBorder="1" applyAlignment="1">
      <alignment horizontal="center" vertical="top" wrapText="1"/>
    </xf>
    <xf numFmtId="0" fontId="23" fillId="3" borderId="23" xfId="1" applyFill="1" applyBorder="1" applyAlignment="1" applyProtection="1">
      <alignment horizontal="center" vertical="top" wrapText="1"/>
    </xf>
    <xf numFmtId="0" fontId="23" fillId="3" borderId="24" xfId="1" applyFill="1" applyBorder="1" applyAlignment="1" applyProtection="1">
      <alignment horizontal="center" vertical="top" wrapText="1"/>
    </xf>
    <xf numFmtId="0" fontId="36" fillId="2" borderId="29" xfId="0" applyFont="1" applyFill="1" applyBorder="1" applyAlignment="1">
      <alignment horizontal="center" vertical="center"/>
    </xf>
    <xf numFmtId="0" fontId="36" fillId="2" borderId="51" xfId="0" applyFont="1" applyFill="1" applyBorder="1" applyAlignment="1">
      <alignment horizontal="center" vertical="center"/>
    </xf>
    <xf numFmtId="0" fontId="36" fillId="2" borderId="55" xfId="0" applyFont="1" applyFill="1" applyBorder="1" applyAlignment="1">
      <alignment horizontal="center" vertical="center"/>
    </xf>
    <xf numFmtId="0" fontId="39" fillId="8" borderId="29" xfId="4" applyBorder="1" applyAlignment="1" applyProtection="1">
      <alignment horizontal="left" vertical="center" wrapText="1"/>
      <protection locked="0"/>
    </xf>
    <xf numFmtId="0" fontId="39" fillId="8" borderId="51" xfId="4" applyBorder="1" applyAlignment="1" applyProtection="1">
      <alignment horizontal="left" vertical="center" wrapText="1"/>
      <protection locked="0"/>
    </xf>
    <xf numFmtId="0" fontId="39" fillId="8" borderId="52" xfId="4" applyBorder="1" applyAlignment="1" applyProtection="1">
      <alignment horizontal="left" vertical="center" wrapText="1"/>
      <protection locked="0"/>
    </xf>
    <xf numFmtId="0" fontId="39" fillId="12" borderId="29" xfId="4" applyFill="1" applyBorder="1" applyAlignment="1" applyProtection="1">
      <alignment horizontal="left" vertical="center" wrapText="1"/>
      <protection locked="0"/>
    </xf>
    <xf numFmtId="0" fontId="39" fillId="12" borderId="51" xfId="4" applyFill="1" applyBorder="1" applyAlignment="1" applyProtection="1">
      <alignment horizontal="left" vertical="center" wrapText="1"/>
      <protection locked="0"/>
    </xf>
    <xf numFmtId="0" fontId="39" fillId="12" borderId="52" xfId="4" applyFill="1" applyBorder="1" applyAlignment="1" applyProtection="1">
      <alignment horizontal="left" vertical="center" wrapText="1"/>
      <protection locked="0"/>
    </xf>
    <xf numFmtId="0" fontId="39" fillId="12" borderId="29" xfId="4" applyFill="1" applyBorder="1" applyAlignment="1" applyProtection="1">
      <alignment horizontal="center"/>
      <protection locked="0"/>
    </xf>
    <xf numFmtId="0" fontId="39" fillId="12" borderId="52" xfId="4" applyFill="1" applyBorder="1" applyAlignment="1" applyProtection="1">
      <alignment horizontal="center"/>
      <protection locked="0"/>
    </xf>
    <xf numFmtId="0" fontId="58" fillId="3" borderId="0" xfId="0" applyFont="1" applyFill="1" applyAlignment="1">
      <alignment horizontal="left" vertical="center" wrapText="1"/>
    </xf>
    <xf numFmtId="0" fontId="57" fillId="3" borderId="0" xfId="0" applyFont="1" applyFill="1" applyAlignment="1">
      <alignment horizontal="center" vertical="top"/>
    </xf>
    <xf numFmtId="0" fontId="58" fillId="0" borderId="42" xfId="0" applyFont="1" applyBorder="1" applyAlignment="1">
      <alignment horizontal="center" vertical="top"/>
    </xf>
    <xf numFmtId="0" fontId="58" fillId="0" borderId="16" xfId="0" applyFont="1" applyBorder="1" applyAlignment="1">
      <alignment horizontal="center" vertical="top"/>
    </xf>
    <xf numFmtId="0" fontId="58" fillId="0" borderId="30" xfId="0" applyFont="1" applyBorder="1" applyAlignment="1">
      <alignment horizontal="center" vertical="top"/>
    </xf>
    <xf numFmtId="0" fontId="58" fillId="0" borderId="8" xfId="0" applyFont="1" applyBorder="1" applyAlignment="1">
      <alignment horizontal="left" vertical="center" wrapText="1"/>
    </xf>
    <xf numFmtId="0" fontId="58" fillId="0" borderId="10" xfId="0" applyFont="1" applyBorder="1" applyAlignment="1">
      <alignment horizontal="left" vertical="center" wrapText="1"/>
    </xf>
    <xf numFmtId="0" fontId="57" fillId="0" borderId="10" xfId="0" applyFont="1" applyBorder="1" applyAlignment="1">
      <alignment horizontal="center" vertical="top"/>
    </xf>
    <xf numFmtId="0" fontId="57" fillId="0" borderId="9" xfId="0" applyFont="1" applyBorder="1" applyAlignment="1">
      <alignment horizontal="center" vertical="top"/>
    </xf>
    <xf numFmtId="0" fontId="58" fillId="0" borderId="12" xfId="0" applyFont="1" applyBorder="1" applyAlignment="1">
      <alignment horizontal="left" vertical="center" wrapText="1"/>
    </xf>
    <xf numFmtId="0" fontId="58" fillId="0" borderId="68" xfId="0" applyFont="1" applyBorder="1" applyAlignment="1">
      <alignment horizontal="left" vertical="center" wrapText="1"/>
    </xf>
    <xf numFmtId="0" fontId="57" fillId="0" borderId="68" xfId="0" applyFont="1" applyBorder="1" applyAlignment="1">
      <alignment horizontal="center" vertical="top"/>
    </xf>
    <xf numFmtId="0" fontId="57" fillId="0" borderId="13" xfId="0" applyFont="1" applyBorder="1" applyAlignment="1">
      <alignment horizontal="center" vertical="top"/>
    </xf>
    <xf numFmtId="0" fontId="58" fillId="0" borderId="47" xfId="0" applyFont="1" applyBorder="1" applyAlignment="1">
      <alignment horizontal="left" vertical="center" wrapText="1"/>
    </xf>
    <xf numFmtId="0" fontId="58" fillId="0" borderId="48" xfId="0" applyFont="1" applyBorder="1" applyAlignment="1">
      <alignment horizontal="left" vertical="center" wrapText="1"/>
    </xf>
    <xf numFmtId="0" fontId="58" fillId="0" borderId="49" xfId="0" applyFont="1" applyBorder="1" applyAlignment="1">
      <alignment horizontal="left" vertical="center" wrapText="1"/>
    </xf>
    <xf numFmtId="0" fontId="58" fillId="0" borderId="8" xfId="0" applyFont="1" applyBorder="1" applyAlignment="1">
      <alignment horizontal="left" vertical="top" wrapText="1"/>
    </xf>
    <xf numFmtId="0" fontId="58" fillId="0" borderId="10" xfId="0" applyFont="1" applyBorder="1" applyAlignment="1">
      <alignment horizontal="left" vertical="top" wrapText="1"/>
    </xf>
    <xf numFmtId="0" fontId="58" fillId="0" borderId="9" xfId="0" applyFont="1" applyBorder="1" applyAlignment="1">
      <alignment horizontal="left" vertical="top" wrapText="1"/>
    </xf>
    <xf numFmtId="0" fontId="58" fillId="0" borderId="6" xfId="0" applyFont="1" applyBorder="1" applyAlignment="1">
      <alignment horizontal="center" vertical="center" wrapText="1"/>
    </xf>
    <xf numFmtId="0" fontId="58" fillId="0" borderId="11" xfId="0" applyFont="1" applyBorder="1" applyAlignment="1">
      <alignment horizontal="center" vertical="center" wrapText="1"/>
    </xf>
    <xf numFmtId="0" fontId="58" fillId="0" borderId="7" xfId="0" applyFont="1" applyBorder="1" applyAlignment="1">
      <alignment horizontal="center" vertical="center" wrapText="1"/>
    </xf>
    <xf numFmtId="0" fontId="58" fillId="0" borderId="50" xfId="0" applyFont="1" applyBorder="1" applyAlignment="1">
      <alignment horizontal="center" vertical="center" wrapText="1"/>
    </xf>
    <xf numFmtId="0" fontId="58" fillId="0" borderId="55" xfId="0" applyFont="1" applyBorder="1" applyAlignment="1">
      <alignment horizontal="center" vertical="center" wrapText="1"/>
    </xf>
    <xf numFmtId="0" fontId="58" fillId="0" borderId="29" xfId="0" applyFont="1" applyBorder="1" applyAlignment="1">
      <alignment horizontal="center" vertical="center" wrapText="1"/>
    </xf>
    <xf numFmtId="0" fontId="58" fillId="0" borderId="51" xfId="0" applyFont="1" applyBorder="1" applyAlignment="1">
      <alignment horizontal="center" vertical="center" wrapText="1"/>
    </xf>
    <xf numFmtId="0" fontId="58" fillId="0" borderId="52" xfId="0" applyFont="1" applyBorder="1" applyAlignment="1">
      <alignment horizontal="center" vertical="center" wrapText="1"/>
    </xf>
    <xf numFmtId="0" fontId="57" fillId="0" borderId="12" xfId="0" applyFont="1" applyBorder="1" applyAlignment="1">
      <alignment horizontal="center" vertical="top" wrapText="1"/>
    </xf>
    <xf numFmtId="0" fontId="57" fillId="0" borderId="68" xfId="0" applyFont="1" applyBorder="1" applyAlignment="1">
      <alignment horizontal="center" vertical="top" wrapText="1"/>
    </xf>
    <xf numFmtId="0" fontId="57" fillId="0" borderId="40" xfId="0" applyFont="1" applyBorder="1" applyAlignment="1">
      <alignment horizontal="left" vertical="center" wrapText="1"/>
    </xf>
    <xf numFmtId="0" fontId="57" fillId="0" borderId="48" xfId="0" applyFont="1" applyBorder="1" applyAlignment="1">
      <alignment horizontal="left" vertical="center" wrapText="1"/>
    </xf>
    <xf numFmtId="0" fontId="57" fillId="0" borderId="49" xfId="0" applyFont="1" applyBorder="1" applyAlignment="1">
      <alignment horizontal="left" vertical="center" wrapText="1"/>
    </xf>
    <xf numFmtId="0" fontId="58" fillId="0" borderId="6" xfId="0" applyFont="1" applyBorder="1" applyAlignment="1">
      <alignment horizontal="left" vertical="center" wrapText="1"/>
    </xf>
    <xf numFmtId="0" fontId="58" fillId="0" borderId="11" xfId="0" applyFont="1" applyBorder="1" applyAlignment="1">
      <alignment horizontal="left" vertical="center" wrapText="1"/>
    </xf>
    <xf numFmtId="0" fontId="57" fillId="0" borderId="11" xfId="0" applyFont="1" applyBorder="1" applyAlignment="1">
      <alignment horizontal="left" vertical="center"/>
    </xf>
    <xf numFmtId="0" fontId="57" fillId="0" borderId="7" xfId="0" applyFont="1" applyBorder="1" applyAlignment="1">
      <alignment horizontal="left" vertical="center"/>
    </xf>
    <xf numFmtId="0" fontId="57" fillId="0" borderId="11" xfId="0" applyFont="1" applyBorder="1" applyAlignment="1">
      <alignment horizontal="left" vertical="center" wrapText="1"/>
    </xf>
    <xf numFmtId="0" fontId="57" fillId="0" borderId="7" xfId="0" applyFont="1" applyBorder="1" applyAlignment="1">
      <alignment horizontal="left" vertical="center" wrapText="1"/>
    </xf>
    <xf numFmtId="0" fontId="57" fillId="0" borderId="69" xfId="0" applyFont="1" applyBorder="1" applyAlignment="1">
      <alignment horizontal="left" vertical="center" wrapText="1"/>
    </xf>
    <xf numFmtId="0" fontId="57" fillId="0" borderId="45" xfId="0" applyFont="1" applyBorder="1" applyAlignment="1">
      <alignment horizontal="left" vertical="center" wrapText="1"/>
    </xf>
    <xf numFmtId="0" fontId="57" fillId="0" borderId="46" xfId="0" applyFont="1" applyBorder="1" applyAlignment="1">
      <alignment horizontal="left" vertical="center" wrapText="1"/>
    </xf>
    <xf numFmtId="0" fontId="57" fillId="0" borderId="44" xfId="0" applyFont="1" applyBorder="1" applyAlignment="1">
      <alignment horizontal="left" vertical="center"/>
    </xf>
    <xf numFmtId="0" fontId="57" fillId="0" borderId="70" xfId="0" applyFont="1" applyBorder="1" applyAlignment="1">
      <alignment horizontal="left" vertical="center"/>
    </xf>
    <xf numFmtId="0" fontId="57" fillId="0" borderId="69" xfId="0" applyFont="1" applyBorder="1" applyAlignment="1">
      <alignment horizontal="center" vertical="top"/>
    </xf>
    <xf numFmtId="0" fontId="57" fillId="0" borderId="45" xfId="0" applyFont="1" applyBorder="1" applyAlignment="1">
      <alignment horizontal="center" vertical="top"/>
    </xf>
    <xf numFmtId="0" fontId="57" fillId="0" borderId="46" xfId="0" applyFont="1" applyBorder="1" applyAlignment="1">
      <alignment horizontal="center" vertical="top"/>
    </xf>
    <xf numFmtId="0" fontId="58" fillId="0" borderId="58" xfId="0" applyFont="1" applyBorder="1" applyAlignment="1">
      <alignment horizontal="left" vertical="center" wrapText="1"/>
    </xf>
    <xf numFmtId="0" fontId="58" fillId="0" borderId="42" xfId="0" applyFont="1" applyBorder="1" applyAlignment="1">
      <alignment horizontal="center"/>
    </xf>
    <xf numFmtId="0" fontId="58" fillId="0" borderId="16" xfId="0" applyFont="1" applyBorder="1" applyAlignment="1">
      <alignment horizontal="center"/>
    </xf>
    <xf numFmtId="0" fontId="58" fillId="0" borderId="30" xfId="0" applyFont="1" applyBorder="1" applyAlignment="1">
      <alignment horizontal="center"/>
    </xf>
    <xf numFmtId="0" fontId="24" fillId="0" borderId="62" xfId="0" applyFont="1" applyBorder="1" applyAlignment="1">
      <alignment horizontal="center" vertical="top" wrapText="1"/>
    </xf>
    <xf numFmtId="0" fontId="24" fillId="0" borderId="17" xfId="0" applyFont="1" applyBorder="1" applyAlignment="1">
      <alignment horizontal="center" vertical="top" wrapText="1"/>
    </xf>
    <xf numFmtId="0" fontId="24" fillId="0" borderId="33" xfId="0" applyFont="1" applyBorder="1" applyAlignment="1">
      <alignment horizontal="left" vertical="center" wrapText="1"/>
    </xf>
    <xf numFmtId="0" fontId="24" fillId="0" borderId="41" xfId="0" applyFont="1" applyBorder="1" applyAlignment="1">
      <alignment horizontal="left" vertical="center" wrapText="1"/>
    </xf>
    <xf numFmtId="0" fontId="24" fillId="0" borderId="5" xfId="0" applyFont="1" applyBorder="1" applyAlignment="1">
      <alignment horizontal="left" vertical="center" wrapText="1"/>
    </xf>
    <xf numFmtId="0" fontId="24" fillId="0" borderId="39" xfId="0" applyFont="1" applyBorder="1" applyAlignment="1">
      <alignment horizontal="left" vertical="center" wrapText="1"/>
    </xf>
    <xf numFmtId="0" fontId="24" fillId="0" borderId="56" xfId="0" applyFont="1" applyBorder="1" applyAlignment="1">
      <alignment horizontal="left" vertical="center" wrapText="1"/>
    </xf>
    <xf numFmtId="0" fontId="24" fillId="0" borderId="59" xfId="0" applyFont="1" applyBorder="1" applyAlignment="1">
      <alignment horizontal="left" vertical="center" wrapText="1"/>
    </xf>
    <xf numFmtId="0" fontId="61" fillId="0" borderId="29" xfId="0" applyFont="1" applyBorder="1" applyAlignment="1">
      <alignment horizontal="left" vertical="center"/>
    </xf>
    <xf numFmtId="0" fontId="61" fillId="0" borderId="51" xfId="0" applyFont="1" applyBorder="1" applyAlignment="1">
      <alignment horizontal="left" vertical="center"/>
    </xf>
    <xf numFmtId="0" fontId="61" fillId="0" borderId="52" xfId="0" applyFont="1" applyBorder="1" applyAlignment="1">
      <alignment horizontal="left" vertical="center"/>
    </xf>
    <xf numFmtId="0" fontId="58" fillId="0" borderId="50" xfId="0" applyFont="1" applyBorder="1" applyAlignment="1">
      <alignment horizontal="left" vertical="center" wrapText="1"/>
    </xf>
    <xf numFmtId="0" fontId="58" fillId="0" borderId="55" xfId="0" applyFont="1" applyBorder="1" applyAlignment="1">
      <alignment horizontal="left" vertical="center" wrapText="1"/>
    </xf>
    <xf numFmtId="0" fontId="57" fillId="0" borderId="11" xfId="0" applyFont="1" applyBorder="1" applyAlignment="1">
      <alignment horizontal="center" vertical="top"/>
    </xf>
    <xf numFmtId="0" fontId="57" fillId="0" borderId="7" xfId="0" applyFont="1" applyBorder="1" applyAlignment="1">
      <alignment horizontal="center" vertical="top"/>
    </xf>
    <xf numFmtId="0" fontId="58" fillId="0" borderId="44" xfId="0" applyFont="1" applyBorder="1" applyAlignment="1">
      <alignment horizontal="left" vertical="center" wrapText="1"/>
    </xf>
    <xf numFmtId="0" fontId="58" fillId="0" borderId="70" xfId="0" applyFont="1" applyBorder="1" applyAlignment="1">
      <alignment horizontal="left" vertical="center" wrapText="1"/>
    </xf>
    <xf numFmtId="0" fontId="58" fillId="14" borderId="0" xfId="0" applyFont="1" applyFill="1" applyAlignment="1">
      <alignment horizontal="left" vertical="top" wrapText="1"/>
    </xf>
    <xf numFmtId="0" fontId="61" fillId="0" borderId="10" xfId="0" applyFont="1" applyBorder="1" applyAlignment="1">
      <alignment horizontal="center" vertical="top"/>
    </xf>
    <xf numFmtId="0" fontId="61" fillId="0" borderId="9" xfId="0" applyFont="1" applyBorder="1" applyAlignment="1">
      <alignment horizontal="center" vertical="top"/>
    </xf>
    <xf numFmtId="0" fontId="61" fillId="0" borderId="68" xfId="0" applyFont="1" applyBorder="1" applyAlignment="1">
      <alignment horizontal="center" vertical="top"/>
    </xf>
    <xf numFmtId="0" fontId="61" fillId="0" borderId="13" xfId="0" applyFont="1" applyBorder="1" applyAlignment="1">
      <alignment horizontal="center" vertical="top"/>
    </xf>
    <xf numFmtId="0" fontId="61" fillId="0" borderId="40" xfId="0" applyFont="1" applyBorder="1" applyAlignment="1">
      <alignment horizontal="left" vertical="center" wrapText="1"/>
    </xf>
    <xf numFmtId="0" fontId="61" fillId="0" borderId="48" xfId="0" applyFont="1" applyBorder="1" applyAlignment="1">
      <alignment horizontal="left" vertical="center" wrapText="1"/>
    </xf>
    <xf numFmtId="0" fontId="61" fillId="0" borderId="49" xfId="0" applyFont="1" applyBorder="1" applyAlignment="1">
      <alignment horizontal="left" vertical="center" wrapText="1"/>
    </xf>
    <xf numFmtId="0" fontId="61" fillId="0" borderId="29" xfId="0" applyFont="1" applyBorder="1" applyAlignment="1">
      <alignment horizontal="left" vertical="center" wrapText="1"/>
    </xf>
    <xf numFmtId="0" fontId="61" fillId="0" borderId="51" xfId="0" applyFont="1" applyBorder="1" applyAlignment="1">
      <alignment horizontal="left" vertical="center" wrapText="1"/>
    </xf>
    <xf numFmtId="0" fontId="61" fillId="0" borderId="68" xfId="0" applyFont="1" applyBorder="1" applyAlignment="1">
      <alignment horizontal="left" vertical="center"/>
    </xf>
    <xf numFmtId="0" fontId="61" fillId="0" borderId="13" xfId="0" applyFont="1" applyBorder="1" applyAlignment="1">
      <alignment horizontal="left" vertical="center"/>
    </xf>
    <xf numFmtId="0" fontId="57" fillId="0" borderId="10" xfId="0" applyFont="1" applyBorder="1" applyAlignment="1">
      <alignment horizontal="center" vertical="top" wrapText="1"/>
    </xf>
    <xf numFmtId="0" fontId="57" fillId="0" borderId="9" xfId="0" applyFont="1" applyBorder="1" applyAlignment="1">
      <alignment horizontal="center" vertical="top" wrapText="1"/>
    </xf>
    <xf numFmtId="0" fontId="57" fillId="0" borderId="11" xfId="0" applyFont="1" applyBorder="1" applyAlignment="1">
      <alignment horizontal="center" vertical="top" wrapText="1"/>
    </xf>
    <xf numFmtId="0" fontId="57" fillId="0" borderId="7" xfId="0" applyFont="1" applyBorder="1" applyAlignment="1">
      <alignment horizontal="center" vertical="top" wrapText="1"/>
    </xf>
    <xf numFmtId="0" fontId="57" fillId="0" borderId="13" xfId="0" applyFont="1" applyBorder="1" applyAlignment="1">
      <alignment horizontal="center" vertical="top" wrapText="1"/>
    </xf>
    <xf numFmtId="0" fontId="58" fillId="0" borderId="31" xfId="0" applyFont="1" applyBorder="1" applyAlignment="1">
      <alignment horizontal="left" vertical="center" wrapText="1"/>
    </xf>
    <xf numFmtId="0" fontId="57" fillId="0" borderId="62" xfId="0" applyFont="1" applyBorder="1" applyAlignment="1">
      <alignment horizontal="left" vertical="center" wrapText="1"/>
    </xf>
    <xf numFmtId="0" fontId="57" fillId="0" borderId="62" xfId="0" applyFont="1" applyBorder="1" applyAlignment="1">
      <alignment horizontal="center" vertical="top" wrapText="1"/>
    </xf>
    <xf numFmtId="0" fontId="57" fillId="0" borderId="17" xfId="0" applyFont="1" applyBorder="1" applyAlignment="1">
      <alignment horizontal="center" vertical="top" wrapText="1"/>
    </xf>
    <xf numFmtId="0" fontId="58" fillId="0" borderId="8" xfId="0" applyFont="1" applyBorder="1" applyAlignment="1">
      <alignment horizontal="center" vertical="center" wrapText="1"/>
    </xf>
    <xf numFmtId="0" fontId="58" fillId="0" borderId="10" xfId="0" applyFont="1" applyBorder="1" applyAlignment="1">
      <alignment horizontal="center" vertical="center" wrapText="1"/>
    </xf>
    <xf numFmtId="0" fontId="58" fillId="0" borderId="9" xfId="0" applyFont="1" applyBorder="1" applyAlignment="1">
      <alignment horizontal="center" vertical="center" wrapText="1"/>
    </xf>
    <xf numFmtId="0" fontId="57" fillId="0" borderId="29" xfId="0" applyFont="1" applyBorder="1" applyAlignment="1">
      <alignment horizontal="left" vertical="center" wrapText="1"/>
    </xf>
    <xf numFmtId="0" fontId="58" fillId="0" borderId="52" xfId="0" applyFont="1" applyBorder="1" applyAlignment="1">
      <alignment horizontal="left" vertical="center" wrapText="1"/>
    </xf>
    <xf numFmtId="0" fontId="57" fillId="0" borderId="68" xfId="0" applyFont="1" applyBorder="1" applyAlignment="1">
      <alignment horizontal="left" vertical="top" wrapText="1"/>
    </xf>
    <xf numFmtId="0" fontId="57" fillId="0" borderId="13" xfId="0" applyFont="1" applyBorder="1" applyAlignment="1">
      <alignment horizontal="left" vertical="top" wrapText="1"/>
    </xf>
  </cellXfs>
  <cellStyles count="6">
    <cellStyle name="Bad" xfId="3" builtinId="27"/>
    <cellStyle name="Comma" xfId="5" builtinId="3"/>
    <cellStyle name="Good" xfId="2" builtinId="26"/>
    <cellStyle name="Hyperlink" xfId="1" builtinId="8"/>
    <cellStyle name="Neutral" xfId="4" builtinId="2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checked="Checked" lockText="1" noThreeD="1"/>
</file>

<file path=xl/ctrlProps/ctrlProp12.xml><?xml version="1.0" encoding="utf-8"?>
<formControlPr xmlns="http://schemas.microsoft.com/office/spreadsheetml/2009/9/main" objectType="CheckBox" checked="Checked"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checked="Checked" lockText="1" noThreeD="1"/>
</file>

<file path=xl/ctrlProps/ctrlProp16.xml><?xml version="1.0" encoding="utf-8"?>
<formControlPr xmlns="http://schemas.microsoft.com/office/spreadsheetml/2009/9/main" objectType="CheckBox" checked="Checked"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checked="Checked"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checked="Checked"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checked="Checked"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checked="Checked"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checked="Checked"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checked="Checked"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checked="Checked"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checked="Checked"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checked="Checked"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checked="Checked"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checked="Checked"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checked="Checked"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checked="Checked"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checked="Checked"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checked="Checked"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checked="Checked" lockText="1" noThreeD="1"/>
</file>

<file path=xl/ctrlProps/ctrlProp56.xml><?xml version="1.0" encoding="utf-8"?>
<formControlPr xmlns="http://schemas.microsoft.com/office/spreadsheetml/2009/9/main" objectType="CheckBox" checked="Checked"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checked="Checked"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lockText="1" noThreeD="1"/>
</file>

<file path=xl/ctrlProps/ctrlProp60.xml><?xml version="1.0" encoding="utf-8"?>
<formControlPr xmlns="http://schemas.microsoft.com/office/spreadsheetml/2009/9/main" objectType="CheckBox" checked="Checked"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checked="Checked"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checked="Checked" lockText="1" noThreeD="1"/>
</file>

<file path=xl/ctrlProps/ctrlProp66.xml><?xml version="1.0" encoding="utf-8"?>
<formControlPr xmlns="http://schemas.microsoft.com/office/spreadsheetml/2009/9/main" objectType="CheckBox" checked="Checked"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xdr:col>
      <xdr:colOff>685800</xdr:colOff>
      <xdr:row>0</xdr:row>
      <xdr:rowOff>152400</xdr:rowOff>
    </xdr:from>
    <xdr:to>
      <xdr:col>2</xdr:col>
      <xdr:colOff>923925</xdr:colOff>
      <xdr:row>6</xdr:row>
      <xdr:rowOff>47625</xdr:rowOff>
    </xdr:to>
    <xdr:sp macro="" textlink="">
      <xdr:nvSpPr>
        <xdr:cNvPr id="1033" name="AutoShape 4">
          <a:extLst>
            <a:ext uri="{FF2B5EF4-FFF2-40B4-BE49-F238E27FC236}">
              <a16:creationId xmlns:a16="http://schemas.microsoft.com/office/drawing/2014/main" id="{00000000-0008-0000-0000-000009040000}"/>
            </a:ext>
          </a:extLst>
        </xdr:cNvPr>
        <xdr:cNvSpPr>
          <a:spLocks noChangeAspect="1" noChangeArrowheads="1"/>
        </xdr:cNvSpPr>
      </xdr:nvSpPr>
      <xdr:spPr bwMode="auto">
        <a:xfrm>
          <a:off x="857250" y="152400"/>
          <a:ext cx="962025" cy="1143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19050</xdr:colOff>
      <xdr:row>1</xdr:row>
      <xdr:rowOff>9525</xdr:rowOff>
    </xdr:from>
    <xdr:to>
      <xdr:col>2</xdr:col>
      <xdr:colOff>85725</xdr:colOff>
      <xdr:row>3</xdr:row>
      <xdr:rowOff>180975</xdr:rowOff>
    </xdr:to>
    <xdr:pic>
      <xdr:nvPicPr>
        <xdr:cNvPr id="1034" name="Picture 6">
          <a:extLst>
            <a:ext uri="{FF2B5EF4-FFF2-40B4-BE49-F238E27FC236}">
              <a16:creationId xmlns:a16="http://schemas.microsoft.com/office/drawing/2014/main" id="{00000000-0008-0000-0000-00000A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t="13007" b="23802"/>
        <a:stretch>
          <a:fillRect/>
        </a:stretch>
      </xdr:blipFill>
      <xdr:spPr bwMode="auto">
        <a:xfrm>
          <a:off x="190500" y="209550"/>
          <a:ext cx="79057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23131</xdr:colOff>
      <xdr:row>1</xdr:row>
      <xdr:rowOff>36739</xdr:rowOff>
    </xdr:from>
    <xdr:to>
      <xdr:col>1</xdr:col>
      <xdr:colOff>1440778</xdr:colOff>
      <xdr:row>4</xdr:row>
      <xdr:rowOff>54428</xdr:rowOff>
    </xdr:to>
    <xdr:pic>
      <xdr:nvPicPr>
        <xdr:cNvPr id="3" name="logo-image" descr="Home">
          <a:extLst>
            <a:ext uri="{FF2B5EF4-FFF2-40B4-BE49-F238E27FC236}">
              <a16:creationId xmlns:a16="http://schemas.microsoft.com/office/drawing/2014/main" id="{00000000-0008-0000-08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7238" y="240846"/>
          <a:ext cx="1417647" cy="103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2759096</xdr:colOff>
      <xdr:row>7</xdr:row>
      <xdr:rowOff>313284</xdr:rowOff>
    </xdr:from>
    <xdr:to>
      <xdr:col>2</xdr:col>
      <xdr:colOff>2768261</xdr:colOff>
      <xdr:row>7</xdr:row>
      <xdr:rowOff>313644</xdr:rowOff>
    </xdr:to>
    <xdr:pic>
      <xdr:nvPicPr>
        <xdr:cNvPr id="6" name="Ink 2">
          <a:extLst>
            <a:ext uri="{FF2B5EF4-FFF2-40B4-BE49-F238E27FC236}">
              <a16:creationId xmlns:a16="http://schemas.microsoft.com/office/drawing/2014/main" id="{00000000-0008-0000-0A00-000006000000}"/>
            </a:ext>
          </a:extLst>
        </xdr:cNvPr>
        <xdr:cNvPicPr/>
      </xdr:nvPicPr>
      <xdr:blipFill>
        <a:blip xmlns:r="http://schemas.openxmlformats.org/officeDocument/2006/relationships" r:embed="rId1"/>
        <a:stretch>
          <a:fillRect/>
        </a:stretch>
      </xdr:blipFill>
      <xdr:spPr>
        <a:xfrm>
          <a:off x="2987696" y="1494384"/>
          <a:ext cx="9165" cy="360"/>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4</xdr:col>
          <xdr:colOff>0</xdr:colOff>
          <xdr:row>36</xdr:row>
          <xdr:rowOff>0</xdr:rowOff>
        </xdr:from>
        <xdr:to>
          <xdr:col>4</xdr:col>
          <xdr:colOff>488950</xdr:colOff>
          <xdr:row>45</xdr:row>
          <xdr:rowOff>88900</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A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527050</xdr:colOff>
          <xdr:row>36</xdr:row>
          <xdr:rowOff>0</xdr:rowOff>
        </xdr:from>
        <xdr:to>
          <xdr:col>4</xdr:col>
          <xdr:colOff>1041400</xdr:colOff>
          <xdr:row>45</xdr:row>
          <xdr:rowOff>88900</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A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1009650</xdr:colOff>
          <xdr:row>36</xdr:row>
          <xdr:rowOff>0</xdr:rowOff>
        </xdr:from>
        <xdr:to>
          <xdr:col>5</xdr:col>
          <xdr:colOff>495300</xdr:colOff>
          <xdr:row>45</xdr:row>
          <xdr:rowOff>88900</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A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Partially</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3</xdr:col>
      <xdr:colOff>0</xdr:colOff>
      <xdr:row>54</xdr:row>
      <xdr:rowOff>0</xdr:rowOff>
    </xdr:from>
    <xdr:to>
      <xdr:col>3</xdr:col>
      <xdr:colOff>607529</xdr:colOff>
      <xdr:row>55</xdr:row>
      <xdr:rowOff>0</xdr:rowOff>
    </xdr:to>
    <xdr:grpSp>
      <xdr:nvGrpSpPr>
        <xdr:cNvPr id="2" name="Group 1">
          <a:extLst>
            <a:ext uri="{FF2B5EF4-FFF2-40B4-BE49-F238E27FC236}">
              <a16:creationId xmlns:a16="http://schemas.microsoft.com/office/drawing/2014/main" id="{00000000-0008-0000-0B00-000002000000}"/>
            </a:ext>
          </a:extLst>
        </xdr:cNvPr>
        <xdr:cNvGrpSpPr/>
      </xdr:nvGrpSpPr>
      <xdr:grpSpPr>
        <a:xfrm>
          <a:off x="1917700" y="26701750"/>
          <a:ext cx="607529" cy="819150"/>
          <a:chOff x="3048000" y="14817587"/>
          <a:chExt cx="1855304" cy="219075"/>
        </a:xfrm>
      </xdr:grpSpPr>
      <xdr:sp macro="" textlink="">
        <xdr:nvSpPr>
          <xdr:cNvPr id="3" name="Check Box 126" hidden="1">
            <a:extLst>
              <a:ext uri="{63B3BB69-23CF-44E3-9099-C40C66FF867C}">
                <a14:compatExt xmlns:a14="http://schemas.microsoft.com/office/drawing/2010/main" spid="_x0000_s12414"/>
              </a:ext>
              <a:ext uri="{FF2B5EF4-FFF2-40B4-BE49-F238E27FC236}">
                <a16:creationId xmlns:a16="http://schemas.microsoft.com/office/drawing/2014/main" id="{00000000-0008-0000-0B00-000003000000}"/>
              </a:ext>
            </a:extLst>
          </xdr:cNvPr>
          <xdr:cNvSpPr/>
        </xdr:nvSpPr>
        <xdr:spPr bwMode="auto">
          <a:xfrm>
            <a:off x="3048000" y="14817587"/>
            <a:ext cx="514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4" name="Check Box 127" hidden="1">
            <a:extLst>
              <a:ext uri="{63B3BB69-23CF-44E3-9099-C40C66FF867C}">
                <a14:compatExt xmlns:a14="http://schemas.microsoft.com/office/drawing/2010/main" spid="_x0000_s12415"/>
              </a:ext>
              <a:ext uri="{FF2B5EF4-FFF2-40B4-BE49-F238E27FC236}">
                <a16:creationId xmlns:a16="http://schemas.microsoft.com/office/drawing/2014/main" id="{00000000-0008-0000-0B00-000004000000}"/>
              </a:ext>
            </a:extLst>
          </xdr:cNvPr>
          <xdr:cNvSpPr/>
        </xdr:nvSpPr>
        <xdr:spPr bwMode="auto">
          <a:xfrm>
            <a:off x="3600450" y="14817587"/>
            <a:ext cx="514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sp macro="" textlink="">
        <xdr:nvSpPr>
          <xdr:cNvPr id="5" name="Check Box 128" hidden="1">
            <a:extLst>
              <a:ext uri="{63B3BB69-23CF-44E3-9099-C40C66FF867C}">
                <a14:compatExt xmlns:a14="http://schemas.microsoft.com/office/drawing/2010/main" spid="_x0000_s12416"/>
              </a:ext>
              <a:ext uri="{FF2B5EF4-FFF2-40B4-BE49-F238E27FC236}">
                <a16:creationId xmlns:a16="http://schemas.microsoft.com/office/drawing/2014/main" id="{00000000-0008-0000-0B00-000005000000}"/>
              </a:ext>
            </a:extLst>
          </xdr:cNvPr>
          <xdr:cNvSpPr/>
        </xdr:nvSpPr>
        <xdr:spPr bwMode="auto">
          <a:xfrm>
            <a:off x="4105693" y="14817587"/>
            <a:ext cx="797611"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Partially</a:t>
            </a:r>
          </a:p>
        </xdr:txBody>
      </xdr:sp>
    </xdr:grpSp>
    <xdr:clientData/>
  </xdr:twoCellAnchor>
  <mc:AlternateContent xmlns:mc="http://schemas.openxmlformats.org/markup-compatibility/2006">
    <mc:Choice xmlns:a14="http://schemas.microsoft.com/office/drawing/2010/main" Requires="a14">
      <xdr:twoCellAnchor editAs="oneCell">
        <xdr:from>
          <xdr:col>3</xdr:col>
          <xdr:colOff>57150</xdr:colOff>
          <xdr:row>7</xdr:row>
          <xdr:rowOff>285750</xdr:rowOff>
        </xdr:from>
        <xdr:to>
          <xdr:col>6</xdr:col>
          <xdr:colOff>2781300</xdr:colOff>
          <xdr:row>10</xdr:row>
          <xdr:rowOff>133350</xdr:rowOff>
        </xdr:to>
        <xdr:sp macro="" textlink="">
          <xdr:nvSpPr>
            <xdr:cNvPr id="11265" name="Check Box 1" hidden="1">
              <a:extLst>
                <a:ext uri="{63B3BB69-23CF-44E3-9099-C40C66FF867C}">
                  <a14:compatExt spid="_x0000_s11265"/>
                </a:ext>
                <a:ext uri="{FF2B5EF4-FFF2-40B4-BE49-F238E27FC236}">
                  <a16:creationId xmlns:a16="http://schemas.microsoft.com/office/drawing/2014/main" id="{00000000-0008-0000-0B00-00000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 the project/programme includes Unidentified Sub-Projects (USPs) (also complete Section 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7</xdr:row>
          <xdr:rowOff>50800</xdr:rowOff>
        </xdr:from>
        <xdr:to>
          <xdr:col>6</xdr:col>
          <xdr:colOff>1543050</xdr:colOff>
          <xdr:row>10</xdr:row>
          <xdr:rowOff>133350</xdr:rowOff>
        </xdr:to>
        <xdr:sp macro="" textlink="">
          <xdr:nvSpPr>
            <xdr:cNvPr id="11266" name="Check Box 2" hidden="1">
              <a:extLst>
                <a:ext uri="{63B3BB69-23CF-44E3-9099-C40C66FF867C}">
                  <a14:compatExt spid="_x0000_s11266"/>
                </a:ext>
                <a:ext uri="{FF2B5EF4-FFF2-40B4-BE49-F238E27FC236}">
                  <a16:creationId xmlns:a16="http://schemas.microsoft.com/office/drawing/2014/main" id="{00000000-0008-0000-0B00-00000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 all project/programme activities had been formulated to the level where effective risks identification is possible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0</xdr:rowOff>
        </xdr:from>
        <xdr:to>
          <xdr:col>3</xdr:col>
          <xdr:colOff>514350</xdr:colOff>
          <xdr:row>16</xdr:row>
          <xdr:rowOff>165100</xdr:rowOff>
        </xdr:to>
        <xdr:sp macro="" textlink="">
          <xdr:nvSpPr>
            <xdr:cNvPr id="11267" name="Check Box 3" hidden="1">
              <a:extLst>
                <a:ext uri="{63B3BB69-23CF-44E3-9099-C40C66FF867C}">
                  <a14:compatExt spid="_x0000_s11267"/>
                </a:ext>
                <a:ext uri="{FF2B5EF4-FFF2-40B4-BE49-F238E27FC236}">
                  <a16:creationId xmlns:a16="http://schemas.microsoft.com/office/drawing/2014/main" id="{00000000-0008-0000-0B00-00000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552450</xdr:colOff>
          <xdr:row>11</xdr:row>
          <xdr:rowOff>0</xdr:rowOff>
        </xdr:from>
        <xdr:to>
          <xdr:col>3</xdr:col>
          <xdr:colOff>1085850</xdr:colOff>
          <xdr:row>16</xdr:row>
          <xdr:rowOff>165100</xdr:rowOff>
        </xdr:to>
        <xdr:sp macro="" textlink="">
          <xdr:nvSpPr>
            <xdr:cNvPr id="11268" name="Check Box 4" hidden="1">
              <a:extLst>
                <a:ext uri="{63B3BB69-23CF-44E3-9099-C40C66FF867C}">
                  <a14:compatExt spid="_x0000_s11268"/>
                </a:ext>
                <a:ext uri="{FF2B5EF4-FFF2-40B4-BE49-F238E27FC236}">
                  <a16:creationId xmlns:a16="http://schemas.microsoft.com/office/drawing/2014/main" id="{00000000-0008-0000-0B00-00000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0</xdr:rowOff>
        </xdr:from>
        <xdr:to>
          <xdr:col>3</xdr:col>
          <xdr:colOff>514350</xdr:colOff>
          <xdr:row>23</xdr:row>
          <xdr:rowOff>133350</xdr:rowOff>
        </xdr:to>
        <xdr:sp macro="" textlink="">
          <xdr:nvSpPr>
            <xdr:cNvPr id="11269" name="Check Box 5" hidden="1">
              <a:extLst>
                <a:ext uri="{63B3BB69-23CF-44E3-9099-C40C66FF867C}">
                  <a14:compatExt spid="_x0000_s11269"/>
                </a:ext>
                <a:ext uri="{FF2B5EF4-FFF2-40B4-BE49-F238E27FC236}">
                  <a16:creationId xmlns:a16="http://schemas.microsoft.com/office/drawing/2014/main" id="{00000000-0008-0000-0B00-00000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552450</xdr:colOff>
          <xdr:row>13</xdr:row>
          <xdr:rowOff>0</xdr:rowOff>
        </xdr:from>
        <xdr:to>
          <xdr:col>3</xdr:col>
          <xdr:colOff>1085850</xdr:colOff>
          <xdr:row>23</xdr:row>
          <xdr:rowOff>133350</xdr:rowOff>
        </xdr:to>
        <xdr:sp macro="" textlink="">
          <xdr:nvSpPr>
            <xdr:cNvPr id="11270" name="Check Box 6" hidden="1">
              <a:extLst>
                <a:ext uri="{63B3BB69-23CF-44E3-9099-C40C66FF867C}">
                  <a14:compatExt spid="_x0000_s11270"/>
                </a:ext>
                <a:ext uri="{FF2B5EF4-FFF2-40B4-BE49-F238E27FC236}">
                  <a16:creationId xmlns:a16="http://schemas.microsoft.com/office/drawing/2014/main" id="{00000000-0008-0000-0B00-00000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0</xdr:rowOff>
        </xdr:from>
        <xdr:to>
          <xdr:col>3</xdr:col>
          <xdr:colOff>514350</xdr:colOff>
          <xdr:row>15</xdr:row>
          <xdr:rowOff>146050</xdr:rowOff>
        </xdr:to>
        <xdr:sp macro="" textlink="">
          <xdr:nvSpPr>
            <xdr:cNvPr id="11271" name="Check Box 7" hidden="1">
              <a:extLst>
                <a:ext uri="{63B3BB69-23CF-44E3-9099-C40C66FF867C}">
                  <a14:compatExt spid="_x0000_s11271"/>
                </a:ext>
                <a:ext uri="{FF2B5EF4-FFF2-40B4-BE49-F238E27FC236}">
                  <a16:creationId xmlns:a16="http://schemas.microsoft.com/office/drawing/2014/main" id="{00000000-0008-0000-0B00-00000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552450</xdr:colOff>
          <xdr:row>14</xdr:row>
          <xdr:rowOff>0</xdr:rowOff>
        </xdr:from>
        <xdr:to>
          <xdr:col>3</xdr:col>
          <xdr:colOff>1085850</xdr:colOff>
          <xdr:row>15</xdr:row>
          <xdr:rowOff>146050</xdr:rowOff>
        </xdr:to>
        <xdr:sp macro="" textlink="">
          <xdr:nvSpPr>
            <xdr:cNvPr id="11272" name="Check Box 8" hidden="1">
              <a:extLst>
                <a:ext uri="{63B3BB69-23CF-44E3-9099-C40C66FF867C}">
                  <a14:compatExt spid="_x0000_s11272"/>
                </a:ext>
                <a:ext uri="{FF2B5EF4-FFF2-40B4-BE49-F238E27FC236}">
                  <a16:creationId xmlns:a16="http://schemas.microsoft.com/office/drawing/2014/main" id="{00000000-0008-0000-0B00-00000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0</xdr:rowOff>
        </xdr:from>
        <xdr:to>
          <xdr:col>3</xdr:col>
          <xdr:colOff>514350</xdr:colOff>
          <xdr:row>22</xdr:row>
          <xdr:rowOff>12700</xdr:rowOff>
        </xdr:to>
        <xdr:sp macro="" textlink="">
          <xdr:nvSpPr>
            <xdr:cNvPr id="11273" name="Check Box 9" hidden="1">
              <a:extLst>
                <a:ext uri="{63B3BB69-23CF-44E3-9099-C40C66FF867C}">
                  <a14:compatExt spid="_x0000_s11273"/>
                </a:ext>
                <a:ext uri="{FF2B5EF4-FFF2-40B4-BE49-F238E27FC236}">
                  <a16:creationId xmlns:a16="http://schemas.microsoft.com/office/drawing/2014/main" id="{00000000-0008-0000-0B00-00000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552450</xdr:colOff>
          <xdr:row>15</xdr:row>
          <xdr:rowOff>0</xdr:rowOff>
        </xdr:from>
        <xdr:to>
          <xdr:col>3</xdr:col>
          <xdr:colOff>1085850</xdr:colOff>
          <xdr:row>22</xdr:row>
          <xdr:rowOff>12700</xdr:rowOff>
        </xdr:to>
        <xdr:sp macro="" textlink="">
          <xdr:nvSpPr>
            <xdr:cNvPr id="11274" name="Check Box 10" hidden="1">
              <a:extLst>
                <a:ext uri="{63B3BB69-23CF-44E3-9099-C40C66FF867C}">
                  <a14:compatExt spid="_x0000_s11274"/>
                </a:ext>
                <a:ext uri="{FF2B5EF4-FFF2-40B4-BE49-F238E27FC236}">
                  <a16:creationId xmlns:a16="http://schemas.microsoft.com/office/drawing/2014/main" id="{00000000-0008-0000-0B00-00000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xdr:row>
          <xdr:rowOff>0</xdr:rowOff>
        </xdr:from>
        <xdr:to>
          <xdr:col>4</xdr:col>
          <xdr:colOff>514350</xdr:colOff>
          <xdr:row>12</xdr:row>
          <xdr:rowOff>38100</xdr:rowOff>
        </xdr:to>
        <xdr:sp macro="" textlink="">
          <xdr:nvSpPr>
            <xdr:cNvPr id="11275" name="Check Box 11" hidden="1">
              <a:extLst>
                <a:ext uri="{63B3BB69-23CF-44E3-9099-C40C66FF867C}">
                  <a14:compatExt spid="_x0000_s11275"/>
                </a:ext>
                <a:ext uri="{FF2B5EF4-FFF2-40B4-BE49-F238E27FC236}">
                  <a16:creationId xmlns:a16="http://schemas.microsoft.com/office/drawing/2014/main" id="{00000000-0008-0000-0B00-00000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552450</xdr:colOff>
          <xdr:row>10</xdr:row>
          <xdr:rowOff>0</xdr:rowOff>
        </xdr:from>
        <xdr:to>
          <xdr:col>4</xdr:col>
          <xdr:colOff>1085850</xdr:colOff>
          <xdr:row>12</xdr:row>
          <xdr:rowOff>38100</xdr:rowOff>
        </xdr:to>
        <xdr:sp macro="" textlink="">
          <xdr:nvSpPr>
            <xdr:cNvPr id="11276" name="Check Box 12" hidden="1">
              <a:extLst>
                <a:ext uri="{63B3BB69-23CF-44E3-9099-C40C66FF867C}">
                  <a14:compatExt spid="_x0000_s11276"/>
                </a:ext>
                <a:ext uri="{FF2B5EF4-FFF2-40B4-BE49-F238E27FC236}">
                  <a16:creationId xmlns:a16="http://schemas.microsoft.com/office/drawing/2014/main" id="{00000000-0008-0000-0B00-00000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xdr:row>
          <xdr:rowOff>12700</xdr:rowOff>
        </xdr:from>
        <xdr:to>
          <xdr:col>4</xdr:col>
          <xdr:colOff>514350</xdr:colOff>
          <xdr:row>16</xdr:row>
          <xdr:rowOff>171450</xdr:rowOff>
        </xdr:to>
        <xdr:sp macro="" textlink="">
          <xdr:nvSpPr>
            <xdr:cNvPr id="11277" name="Check Box 13" hidden="1">
              <a:extLst>
                <a:ext uri="{63B3BB69-23CF-44E3-9099-C40C66FF867C}">
                  <a14:compatExt spid="_x0000_s11277"/>
                </a:ext>
                <a:ext uri="{FF2B5EF4-FFF2-40B4-BE49-F238E27FC236}">
                  <a16:creationId xmlns:a16="http://schemas.microsoft.com/office/drawing/2014/main" id="{00000000-0008-0000-0B00-00000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552450</xdr:colOff>
          <xdr:row>11</xdr:row>
          <xdr:rowOff>12700</xdr:rowOff>
        </xdr:from>
        <xdr:to>
          <xdr:col>4</xdr:col>
          <xdr:colOff>1085850</xdr:colOff>
          <xdr:row>16</xdr:row>
          <xdr:rowOff>171450</xdr:rowOff>
        </xdr:to>
        <xdr:sp macro="" textlink="">
          <xdr:nvSpPr>
            <xdr:cNvPr id="11278" name="Check Box 14" hidden="1">
              <a:extLst>
                <a:ext uri="{63B3BB69-23CF-44E3-9099-C40C66FF867C}">
                  <a14:compatExt spid="_x0000_s11278"/>
                </a:ext>
                <a:ext uri="{FF2B5EF4-FFF2-40B4-BE49-F238E27FC236}">
                  <a16:creationId xmlns:a16="http://schemas.microsoft.com/office/drawing/2014/main" id="{00000000-0008-0000-0B00-00000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0</xdr:rowOff>
        </xdr:from>
        <xdr:to>
          <xdr:col>3</xdr:col>
          <xdr:colOff>514350</xdr:colOff>
          <xdr:row>22</xdr:row>
          <xdr:rowOff>95250</xdr:rowOff>
        </xdr:to>
        <xdr:sp macro="" textlink="">
          <xdr:nvSpPr>
            <xdr:cNvPr id="11279" name="Check Box 15" hidden="1">
              <a:extLst>
                <a:ext uri="{63B3BB69-23CF-44E3-9099-C40C66FF867C}">
                  <a14:compatExt spid="_x0000_s11279"/>
                </a:ext>
                <a:ext uri="{FF2B5EF4-FFF2-40B4-BE49-F238E27FC236}">
                  <a16:creationId xmlns:a16="http://schemas.microsoft.com/office/drawing/2014/main" id="{00000000-0008-0000-0B00-00000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552450</xdr:colOff>
          <xdr:row>16</xdr:row>
          <xdr:rowOff>0</xdr:rowOff>
        </xdr:from>
        <xdr:to>
          <xdr:col>3</xdr:col>
          <xdr:colOff>1085850</xdr:colOff>
          <xdr:row>22</xdr:row>
          <xdr:rowOff>95250</xdr:rowOff>
        </xdr:to>
        <xdr:sp macro="" textlink="">
          <xdr:nvSpPr>
            <xdr:cNvPr id="11280" name="Check Box 16" hidden="1">
              <a:extLst>
                <a:ext uri="{63B3BB69-23CF-44E3-9099-C40C66FF867C}">
                  <a14:compatExt spid="_x0000_s11280"/>
                </a:ext>
                <a:ext uri="{FF2B5EF4-FFF2-40B4-BE49-F238E27FC236}">
                  <a16:creationId xmlns:a16="http://schemas.microsoft.com/office/drawing/2014/main" id="{00000000-0008-0000-0B00-00001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20</xdr:row>
          <xdr:rowOff>0</xdr:rowOff>
        </xdr:from>
        <xdr:to>
          <xdr:col>3</xdr:col>
          <xdr:colOff>514350</xdr:colOff>
          <xdr:row>21</xdr:row>
          <xdr:rowOff>146050</xdr:rowOff>
        </xdr:to>
        <xdr:sp macro="" textlink="">
          <xdr:nvSpPr>
            <xdr:cNvPr id="11281" name="Check Box 17" hidden="1">
              <a:extLst>
                <a:ext uri="{63B3BB69-23CF-44E3-9099-C40C66FF867C}">
                  <a14:compatExt spid="_x0000_s11281"/>
                </a:ext>
                <a:ext uri="{FF2B5EF4-FFF2-40B4-BE49-F238E27FC236}">
                  <a16:creationId xmlns:a16="http://schemas.microsoft.com/office/drawing/2014/main" id="{00000000-0008-0000-0B00-00001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552450</xdr:colOff>
          <xdr:row>20</xdr:row>
          <xdr:rowOff>0</xdr:rowOff>
        </xdr:from>
        <xdr:to>
          <xdr:col>3</xdr:col>
          <xdr:colOff>1085850</xdr:colOff>
          <xdr:row>21</xdr:row>
          <xdr:rowOff>146050</xdr:rowOff>
        </xdr:to>
        <xdr:sp macro="" textlink="">
          <xdr:nvSpPr>
            <xdr:cNvPr id="11282" name="Check Box 18" hidden="1">
              <a:extLst>
                <a:ext uri="{63B3BB69-23CF-44E3-9099-C40C66FF867C}">
                  <a14:compatExt spid="_x0000_s11282"/>
                </a:ext>
                <a:ext uri="{FF2B5EF4-FFF2-40B4-BE49-F238E27FC236}">
                  <a16:creationId xmlns:a16="http://schemas.microsoft.com/office/drawing/2014/main" id="{00000000-0008-0000-0B00-00001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21</xdr:row>
          <xdr:rowOff>0</xdr:rowOff>
        </xdr:from>
        <xdr:to>
          <xdr:col>3</xdr:col>
          <xdr:colOff>514350</xdr:colOff>
          <xdr:row>22</xdr:row>
          <xdr:rowOff>146050</xdr:rowOff>
        </xdr:to>
        <xdr:sp macro="" textlink="">
          <xdr:nvSpPr>
            <xdr:cNvPr id="11283" name="Check Box 19" hidden="1">
              <a:extLst>
                <a:ext uri="{63B3BB69-23CF-44E3-9099-C40C66FF867C}">
                  <a14:compatExt spid="_x0000_s11283"/>
                </a:ext>
                <a:ext uri="{FF2B5EF4-FFF2-40B4-BE49-F238E27FC236}">
                  <a16:creationId xmlns:a16="http://schemas.microsoft.com/office/drawing/2014/main" id="{00000000-0008-0000-0B00-00001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552450</xdr:colOff>
          <xdr:row>21</xdr:row>
          <xdr:rowOff>0</xdr:rowOff>
        </xdr:from>
        <xdr:to>
          <xdr:col>3</xdr:col>
          <xdr:colOff>1085850</xdr:colOff>
          <xdr:row>22</xdr:row>
          <xdr:rowOff>146050</xdr:rowOff>
        </xdr:to>
        <xdr:sp macro="" textlink="">
          <xdr:nvSpPr>
            <xdr:cNvPr id="11284" name="Check Box 20" hidden="1">
              <a:extLst>
                <a:ext uri="{63B3BB69-23CF-44E3-9099-C40C66FF867C}">
                  <a14:compatExt spid="_x0000_s11284"/>
                </a:ext>
                <a:ext uri="{FF2B5EF4-FFF2-40B4-BE49-F238E27FC236}">
                  <a16:creationId xmlns:a16="http://schemas.microsoft.com/office/drawing/2014/main" id="{00000000-0008-0000-0B00-00001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22</xdr:row>
          <xdr:rowOff>0</xdr:rowOff>
        </xdr:from>
        <xdr:to>
          <xdr:col>3</xdr:col>
          <xdr:colOff>514350</xdr:colOff>
          <xdr:row>23</xdr:row>
          <xdr:rowOff>146050</xdr:rowOff>
        </xdr:to>
        <xdr:sp macro="" textlink="">
          <xdr:nvSpPr>
            <xdr:cNvPr id="11285" name="Check Box 21" hidden="1">
              <a:extLst>
                <a:ext uri="{63B3BB69-23CF-44E3-9099-C40C66FF867C}">
                  <a14:compatExt spid="_x0000_s11285"/>
                </a:ext>
                <a:ext uri="{FF2B5EF4-FFF2-40B4-BE49-F238E27FC236}">
                  <a16:creationId xmlns:a16="http://schemas.microsoft.com/office/drawing/2014/main" id="{00000000-0008-0000-0B00-00001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552450</xdr:colOff>
          <xdr:row>22</xdr:row>
          <xdr:rowOff>0</xdr:rowOff>
        </xdr:from>
        <xdr:to>
          <xdr:col>3</xdr:col>
          <xdr:colOff>1085850</xdr:colOff>
          <xdr:row>23</xdr:row>
          <xdr:rowOff>146050</xdr:rowOff>
        </xdr:to>
        <xdr:sp macro="" textlink="">
          <xdr:nvSpPr>
            <xdr:cNvPr id="11286" name="Check Box 22" hidden="1">
              <a:extLst>
                <a:ext uri="{63B3BB69-23CF-44E3-9099-C40C66FF867C}">
                  <a14:compatExt spid="_x0000_s11286"/>
                </a:ext>
                <a:ext uri="{FF2B5EF4-FFF2-40B4-BE49-F238E27FC236}">
                  <a16:creationId xmlns:a16="http://schemas.microsoft.com/office/drawing/2014/main" id="{00000000-0008-0000-0B00-00001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23</xdr:row>
          <xdr:rowOff>0</xdr:rowOff>
        </xdr:from>
        <xdr:to>
          <xdr:col>3</xdr:col>
          <xdr:colOff>514350</xdr:colOff>
          <xdr:row>24</xdr:row>
          <xdr:rowOff>146050</xdr:rowOff>
        </xdr:to>
        <xdr:sp macro="" textlink="">
          <xdr:nvSpPr>
            <xdr:cNvPr id="11287" name="Check Box 23" hidden="1">
              <a:extLst>
                <a:ext uri="{63B3BB69-23CF-44E3-9099-C40C66FF867C}">
                  <a14:compatExt spid="_x0000_s11287"/>
                </a:ext>
                <a:ext uri="{FF2B5EF4-FFF2-40B4-BE49-F238E27FC236}">
                  <a16:creationId xmlns:a16="http://schemas.microsoft.com/office/drawing/2014/main" id="{00000000-0008-0000-0B00-00001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552450</xdr:colOff>
          <xdr:row>23</xdr:row>
          <xdr:rowOff>0</xdr:rowOff>
        </xdr:from>
        <xdr:to>
          <xdr:col>3</xdr:col>
          <xdr:colOff>1085850</xdr:colOff>
          <xdr:row>24</xdr:row>
          <xdr:rowOff>146050</xdr:rowOff>
        </xdr:to>
        <xdr:sp macro="" textlink="">
          <xdr:nvSpPr>
            <xdr:cNvPr id="11288" name="Check Box 24" hidden="1">
              <a:extLst>
                <a:ext uri="{63B3BB69-23CF-44E3-9099-C40C66FF867C}">
                  <a14:compatExt spid="_x0000_s11288"/>
                </a:ext>
                <a:ext uri="{FF2B5EF4-FFF2-40B4-BE49-F238E27FC236}">
                  <a16:creationId xmlns:a16="http://schemas.microsoft.com/office/drawing/2014/main" id="{00000000-0008-0000-0B00-00001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24</xdr:row>
          <xdr:rowOff>0</xdr:rowOff>
        </xdr:from>
        <xdr:to>
          <xdr:col>3</xdr:col>
          <xdr:colOff>514350</xdr:colOff>
          <xdr:row>25</xdr:row>
          <xdr:rowOff>146050</xdr:rowOff>
        </xdr:to>
        <xdr:sp macro="" textlink="">
          <xdr:nvSpPr>
            <xdr:cNvPr id="11289" name="Check Box 25" hidden="1">
              <a:extLst>
                <a:ext uri="{63B3BB69-23CF-44E3-9099-C40C66FF867C}">
                  <a14:compatExt spid="_x0000_s11289"/>
                </a:ext>
                <a:ext uri="{FF2B5EF4-FFF2-40B4-BE49-F238E27FC236}">
                  <a16:creationId xmlns:a16="http://schemas.microsoft.com/office/drawing/2014/main" id="{00000000-0008-0000-0B00-00001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552450</xdr:colOff>
          <xdr:row>24</xdr:row>
          <xdr:rowOff>0</xdr:rowOff>
        </xdr:from>
        <xdr:to>
          <xdr:col>3</xdr:col>
          <xdr:colOff>1085850</xdr:colOff>
          <xdr:row>25</xdr:row>
          <xdr:rowOff>146050</xdr:rowOff>
        </xdr:to>
        <xdr:sp macro="" textlink="">
          <xdr:nvSpPr>
            <xdr:cNvPr id="11290" name="Check Box 26" hidden="1">
              <a:extLst>
                <a:ext uri="{63B3BB69-23CF-44E3-9099-C40C66FF867C}">
                  <a14:compatExt spid="_x0000_s11290"/>
                </a:ext>
                <a:ext uri="{FF2B5EF4-FFF2-40B4-BE49-F238E27FC236}">
                  <a16:creationId xmlns:a16="http://schemas.microsoft.com/office/drawing/2014/main" id="{00000000-0008-0000-0B00-00001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0</xdr:rowOff>
        </xdr:from>
        <xdr:to>
          <xdr:col>3</xdr:col>
          <xdr:colOff>514350</xdr:colOff>
          <xdr:row>27</xdr:row>
          <xdr:rowOff>114300</xdr:rowOff>
        </xdr:to>
        <xdr:sp macro="" textlink="">
          <xdr:nvSpPr>
            <xdr:cNvPr id="11291" name="Check Box 27" hidden="1">
              <a:extLst>
                <a:ext uri="{63B3BB69-23CF-44E3-9099-C40C66FF867C}">
                  <a14:compatExt spid="_x0000_s11291"/>
                </a:ext>
                <a:ext uri="{FF2B5EF4-FFF2-40B4-BE49-F238E27FC236}">
                  <a16:creationId xmlns:a16="http://schemas.microsoft.com/office/drawing/2014/main" id="{00000000-0008-0000-0B00-00001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552450</xdr:colOff>
          <xdr:row>25</xdr:row>
          <xdr:rowOff>0</xdr:rowOff>
        </xdr:from>
        <xdr:to>
          <xdr:col>3</xdr:col>
          <xdr:colOff>1085850</xdr:colOff>
          <xdr:row>27</xdr:row>
          <xdr:rowOff>114300</xdr:rowOff>
        </xdr:to>
        <xdr:sp macro="" textlink="">
          <xdr:nvSpPr>
            <xdr:cNvPr id="11292" name="Check Box 28" hidden="1">
              <a:extLst>
                <a:ext uri="{63B3BB69-23CF-44E3-9099-C40C66FF867C}">
                  <a14:compatExt spid="_x0000_s11292"/>
                </a:ext>
                <a:ext uri="{FF2B5EF4-FFF2-40B4-BE49-F238E27FC236}">
                  <a16:creationId xmlns:a16="http://schemas.microsoft.com/office/drawing/2014/main" id="{00000000-0008-0000-0B00-00001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26</xdr:row>
          <xdr:rowOff>0</xdr:rowOff>
        </xdr:from>
        <xdr:to>
          <xdr:col>3</xdr:col>
          <xdr:colOff>514350</xdr:colOff>
          <xdr:row>27</xdr:row>
          <xdr:rowOff>146050</xdr:rowOff>
        </xdr:to>
        <xdr:sp macro="" textlink="">
          <xdr:nvSpPr>
            <xdr:cNvPr id="11293" name="Check Box 29" hidden="1">
              <a:extLst>
                <a:ext uri="{63B3BB69-23CF-44E3-9099-C40C66FF867C}">
                  <a14:compatExt spid="_x0000_s11293"/>
                </a:ext>
                <a:ext uri="{FF2B5EF4-FFF2-40B4-BE49-F238E27FC236}">
                  <a16:creationId xmlns:a16="http://schemas.microsoft.com/office/drawing/2014/main" id="{00000000-0008-0000-0B00-00001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552450</xdr:colOff>
          <xdr:row>26</xdr:row>
          <xdr:rowOff>0</xdr:rowOff>
        </xdr:from>
        <xdr:to>
          <xdr:col>3</xdr:col>
          <xdr:colOff>1085850</xdr:colOff>
          <xdr:row>27</xdr:row>
          <xdr:rowOff>146050</xdr:rowOff>
        </xdr:to>
        <xdr:sp macro="" textlink="">
          <xdr:nvSpPr>
            <xdr:cNvPr id="11294" name="Check Box 30" hidden="1">
              <a:extLst>
                <a:ext uri="{63B3BB69-23CF-44E3-9099-C40C66FF867C}">
                  <a14:compatExt spid="_x0000_s11294"/>
                </a:ext>
                <a:ext uri="{FF2B5EF4-FFF2-40B4-BE49-F238E27FC236}">
                  <a16:creationId xmlns:a16="http://schemas.microsoft.com/office/drawing/2014/main" id="{00000000-0008-0000-0B00-00001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0</xdr:rowOff>
        </xdr:from>
        <xdr:to>
          <xdr:col>3</xdr:col>
          <xdr:colOff>514350</xdr:colOff>
          <xdr:row>28</xdr:row>
          <xdr:rowOff>146050</xdr:rowOff>
        </xdr:to>
        <xdr:sp macro="" textlink="">
          <xdr:nvSpPr>
            <xdr:cNvPr id="11295" name="Check Box 31" hidden="1">
              <a:extLst>
                <a:ext uri="{63B3BB69-23CF-44E3-9099-C40C66FF867C}">
                  <a14:compatExt spid="_x0000_s11295"/>
                </a:ext>
                <a:ext uri="{FF2B5EF4-FFF2-40B4-BE49-F238E27FC236}">
                  <a16:creationId xmlns:a16="http://schemas.microsoft.com/office/drawing/2014/main" id="{00000000-0008-0000-0B00-00001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552450</xdr:colOff>
          <xdr:row>27</xdr:row>
          <xdr:rowOff>0</xdr:rowOff>
        </xdr:from>
        <xdr:to>
          <xdr:col>3</xdr:col>
          <xdr:colOff>1085850</xdr:colOff>
          <xdr:row>28</xdr:row>
          <xdr:rowOff>146050</xdr:rowOff>
        </xdr:to>
        <xdr:sp macro="" textlink="">
          <xdr:nvSpPr>
            <xdr:cNvPr id="11296" name="Check Box 32" hidden="1">
              <a:extLst>
                <a:ext uri="{63B3BB69-23CF-44E3-9099-C40C66FF867C}">
                  <a14:compatExt spid="_x0000_s11296"/>
                </a:ext>
                <a:ext uri="{FF2B5EF4-FFF2-40B4-BE49-F238E27FC236}">
                  <a16:creationId xmlns:a16="http://schemas.microsoft.com/office/drawing/2014/main" id="{00000000-0008-0000-0B00-00002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28</xdr:row>
          <xdr:rowOff>0</xdr:rowOff>
        </xdr:from>
        <xdr:to>
          <xdr:col>3</xdr:col>
          <xdr:colOff>514350</xdr:colOff>
          <xdr:row>29</xdr:row>
          <xdr:rowOff>146050</xdr:rowOff>
        </xdr:to>
        <xdr:sp macro="" textlink="">
          <xdr:nvSpPr>
            <xdr:cNvPr id="11297" name="Check Box 33" hidden="1">
              <a:extLst>
                <a:ext uri="{63B3BB69-23CF-44E3-9099-C40C66FF867C}">
                  <a14:compatExt spid="_x0000_s11297"/>
                </a:ext>
                <a:ext uri="{FF2B5EF4-FFF2-40B4-BE49-F238E27FC236}">
                  <a16:creationId xmlns:a16="http://schemas.microsoft.com/office/drawing/2014/main" id="{00000000-0008-0000-0B00-00002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552450</xdr:colOff>
          <xdr:row>28</xdr:row>
          <xdr:rowOff>0</xdr:rowOff>
        </xdr:from>
        <xdr:to>
          <xdr:col>3</xdr:col>
          <xdr:colOff>1085850</xdr:colOff>
          <xdr:row>29</xdr:row>
          <xdr:rowOff>146050</xdr:rowOff>
        </xdr:to>
        <xdr:sp macro="" textlink="">
          <xdr:nvSpPr>
            <xdr:cNvPr id="11298" name="Check Box 34" hidden="1">
              <a:extLst>
                <a:ext uri="{63B3BB69-23CF-44E3-9099-C40C66FF867C}">
                  <a14:compatExt spid="_x0000_s11298"/>
                </a:ext>
                <a:ext uri="{FF2B5EF4-FFF2-40B4-BE49-F238E27FC236}">
                  <a16:creationId xmlns:a16="http://schemas.microsoft.com/office/drawing/2014/main" id="{00000000-0008-0000-0B00-00002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28</xdr:row>
          <xdr:rowOff>0</xdr:rowOff>
        </xdr:from>
        <xdr:to>
          <xdr:col>4</xdr:col>
          <xdr:colOff>514350</xdr:colOff>
          <xdr:row>29</xdr:row>
          <xdr:rowOff>146050</xdr:rowOff>
        </xdr:to>
        <xdr:sp macro="" textlink="">
          <xdr:nvSpPr>
            <xdr:cNvPr id="11299" name="Check Box 35" hidden="1">
              <a:extLst>
                <a:ext uri="{63B3BB69-23CF-44E3-9099-C40C66FF867C}">
                  <a14:compatExt spid="_x0000_s11299"/>
                </a:ext>
                <a:ext uri="{FF2B5EF4-FFF2-40B4-BE49-F238E27FC236}">
                  <a16:creationId xmlns:a16="http://schemas.microsoft.com/office/drawing/2014/main" id="{00000000-0008-0000-0B00-00002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552450</xdr:colOff>
          <xdr:row>28</xdr:row>
          <xdr:rowOff>0</xdr:rowOff>
        </xdr:from>
        <xdr:to>
          <xdr:col>4</xdr:col>
          <xdr:colOff>1085850</xdr:colOff>
          <xdr:row>29</xdr:row>
          <xdr:rowOff>146050</xdr:rowOff>
        </xdr:to>
        <xdr:sp macro="" textlink="">
          <xdr:nvSpPr>
            <xdr:cNvPr id="11300" name="Check Box 36" hidden="1">
              <a:extLst>
                <a:ext uri="{63B3BB69-23CF-44E3-9099-C40C66FF867C}">
                  <a14:compatExt spid="_x0000_s11300"/>
                </a:ext>
                <a:ext uri="{FF2B5EF4-FFF2-40B4-BE49-F238E27FC236}">
                  <a16:creationId xmlns:a16="http://schemas.microsoft.com/office/drawing/2014/main" id="{00000000-0008-0000-0B00-00002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27</xdr:row>
          <xdr:rowOff>0</xdr:rowOff>
        </xdr:from>
        <xdr:to>
          <xdr:col>4</xdr:col>
          <xdr:colOff>514350</xdr:colOff>
          <xdr:row>28</xdr:row>
          <xdr:rowOff>146050</xdr:rowOff>
        </xdr:to>
        <xdr:sp macro="" textlink="">
          <xdr:nvSpPr>
            <xdr:cNvPr id="11301" name="Check Box 37" hidden="1">
              <a:extLst>
                <a:ext uri="{63B3BB69-23CF-44E3-9099-C40C66FF867C}">
                  <a14:compatExt spid="_x0000_s11301"/>
                </a:ext>
                <a:ext uri="{FF2B5EF4-FFF2-40B4-BE49-F238E27FC236}">
                  <a16:creationId xmlns:a16="http://schemas.microsoft.com/office/drawing/2014/main" id="{00000000-0008-0000-0B00-00002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552450</xdr:colOff>
          <xdr:row>27</xdr:row>
          <xdr:rowOff>0</xdr:rowOff>
        </xdr:from>
        <xdr:to>
          <xdr:col>4</xdr:col>
          <xdr:colOff>1085850</xdr:colOff>
          <xdr:row>28</xdr:row>
          <xdr:rowOff>146050</xdr:rowOff>
        </xdr:to>
        <xdr:sp macro="" textlink="">
          <xdr:nvSpPr>
            <xdr:cNvPr id="11302" name="Check Box 38" hidden="1">
              <a:extLst>
                <a:ext uri="{63B3BB69-23CF-44E3-9099-C40C66FF867C}">
                  <a14:compatExt spid="_x0000_s11302"/>
                </a:ext>
                <a:ext uri="{FF2B5EF4-FFF2-40B4-BE49-F238E27FC236}">
                  <a16:creationId xmlns:a16="http://schemas.microsoft.com/office/drawing/2014/main" id="{00000000-0008-0000-0B00-00002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26</xdr:row>
          <xdr:rowOff>0</xdr:rowOff>
        </xdr:from>
        <xdr:to>
          <xdr:col>4</xdr:col>
          <xdr:colOff>514350</xdr:colOff>
          <xdr:row>27</xdr:row>
          <xdr:rowOff>146050</xdr:rowOff>
        </xdr:to>
        <xdr:sp macro="" textlink="">
          <xdr:nvSpPr>
            <xdr:cNvPr id="11303" name="Check Box 39" hidden="1">
              <a:extLst>
                <a:ext uri="{63B3BB69-23CF-44E3-9099-C40C66FF867C}">
                  <a14:compatExt spid="_x0000_s11303"/>
                </a:ext>
                <a:ext uri="{FF2B5EF4-FFF2-40B4-BE49-F238E27FC236}">
                  <a16:creationId xmlns:a16="http://schemas.microsoft.com/office/drawing/2014/main" id="{00000000-0008-0000-0B00-00002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552450</xdr:colOff>
          <xdr:row>26</xdr:row>
          <xdr:rowOff>0</xdr:rowOff>
        </xdr:from>
        <xdr:to>
          <xdr:col>4</xdr:col>
          <xdr:colOff>1085850</xdr:colOff>
          <xdr:row>27</xdr:row>
          <xdr:rowOff>146050</xdr:rowOff>
        </xdr:to>
        <xdr:sp macro="" textlink="">
          <xdr:nvSpPr>
            <xdr:cNvPr id="11304" name="Check Box 40" hidden="1">
              <a:extLst>
                <a:ext uri="{63B3BB69-23CF-44E3-9099-C40C66FF867C}">
                  <a14:compatExt spid="_x0000_s11304"/>
                </a:ext>
                <a:ext uri="{FF2B5EF4-FFF2-40B4-BE49-F238E27FC236}">
                  <a16:creationId xmlns:a16="http://schemas.microsoft.com/office/drawing/2014/main" id="{00000000-0008-0000-0B00-00002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25</xdr:row>
          <xdr:rowOff>0</xdr:rowOff>
        </xdr:from>
        <xdr:to>
          <xdr:col>4</xdr:col>
          <xdr:colOff>514350</xdr:colOff>
          <xdr:row>27</xdr:row>
          <xdr:rowOff>114300</xdr:rowOff>
        </xdr:to>
        <xdr:sp macro="" textlink="">
          <xdr:nvSpPr>
            <xdr:cNvPr id="11305" name="Check Box 41" hidden="1">
              <a:extLst>
                <a:ext uri="{63B3BB69-23CF-44E3-9099-C40C66FF867C}">
                  <a14:compatExt spid="_x0000_s11305"/>
                </a:ext>
                <a:ext uri="{FF2B5EF4-FFF2-40B4-BE49-F238E27FC236}">
                  <a16:creationId xmlns:a16="http://schemas.microsoft.com/office/drawing/2014/main" id="{00000000-0008-0000-0B00-00002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552450</xdr:colOff>
          <xdr:row>25</xdr:row>
          <xdr:rowOff>0</xdr:rowOff>
        </xdr:from>
        <xdr:to>
          <xdr:col>4</xdr:col>
          <xdr:colOff>1085850</xdr:colOff>
          <xdr:row>27</xdr:row>
          <xdr:rowOff>114300</xdr:rowOff>
        </xdr:to>
        <xdr:sp macro="" textlink="">
          <xdr:nvSpPr>
            <xdr:cNvPr id="11306" name="Check Box 42" hidden="1">
              <a:extLst>
                <a:ext uri="{63B3BB69-23CF-44E3-9099-C40C66FF867C}">
                  <a14:compatExt spid="_x0000_s11306"/>
                </a:ext>
                <a:ext uri="{FF2B5EF4-FFF2-40B4-BE49-F238E27FC236}">
                  <a16:creationId xmlns:a16="http://schemas.microsoft.com/office/drawing/2014/main" id="{00000000-0008-0000-0B00-00002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24</xdr:row>
          <xdr:rowOff>0</xdr:rowOff>
        </xdr:from>
        <xdr:to>
          <xdr:col>4</xdr:col>
          <xdr:colOff>514350</xdr:colOff>
          <xdr:row>25</xdr:row>
          <xdr:rowOff>146050</xdr:rowOff>
        </xdr:to>
        <xdr:sp macro="" textlink="">
          <xdr:nvSpPr>
            <xdr:cNvPr id="11307" name="Check Box 43" hidden="1">
              <a:extLst>
                <a:ext uri="{63B3BB69-23CF-44E3-9099-C40C66FF867C}">
                  <a14:compatExt spid="_x0000_s11307"/>
                </a:ext>
                <a:ext uri="{FF2B5EF4-FFF2-40B4-BE49-F238E27FC236}">
                  <a16:creationId xmlns:a16="http://schemas.microsoft.com/office/drawing/2014/main" id="{00000000-0008-0000-0B00-00002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552450</xdr:colOff>
          <xdr:row>24</xdr:row>
          <xdr:rowOff>0</xdr:rowOff>
        </xdr:from>
        <xdr:to>
          <xdr:col>4</xdr:col>
          <xdr:colOff>1085850</xdr:colOff>
          <xdr:row>25</xdr:row>
          <xdr:rowOff>146050</xdr:rowOff>
        </xdr:to>
        <xdr:sp macro="" textlink="">
          <xdr:nvSpPr>
            <xdr:cNvPr id="11308" name="Check Box 44" hidden="1">
              <a:extLst>
                <a:ext uri="{63B3BB69-23CF-44E3-9099-C40C66FF867C}">
                  <a14:compatExt spid="_x0000_s11308"/>
                </a:ext>
                <a:ext uri="{FF2B5EF4-FFF2-40B4-BE49-F238E27FC236}">
                  <a16:creationId xmlns:a16="http://schemas.microsoft.com/office/drawing/2014/main" id="{00000000-0008-0000-0B00-00002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23</xdr:row>
          <xdr:rowOff>0</xdr:rowOff>
        </xdr:from>
        <xdr:to>
          <xdr:col>4</xdr:col>
          <xdr:colOff>514350</xdr:colOff>
          <xdr:row>24</xdr:row>
          <xdr:rowOff>146050</xdr:rowOff>
        </xdr:to>
        <xdr:sp macro="" textlink="">
          <xdr:nvSpPr>
            <xdr:cNvPr id="11309" name="Check Box 45" hidden="1">
              <a:extLst>
                <a:ext uri="{63B3BB69-23CF-44E3-9099-C40C66FF867C}">
                  <a14:compatExt spid="_x0000_s11309"/>
                </a:ext>
                <a:ext uri="{FF2B5EF4-FFF2-40B4-BE49-F238E27FC236}">
                  <a16:creationId xmlns:a16="http://schemas.microsoft.com/office/drawing/2014/main" id="{00000000-0008-0000-0B00-00002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552450</xdr:colOff>
          <xdr:row>23</xdr:row>
          <xdr:rowOff>0</xdr:rowOff>
        </xdr:from>
        <xdr:to>
          <xdr:col>4</xdr:col>
          <xdr:colOff>1085850</xdr:colOff>
          <xdr:row>24</xdr:row>
          <xdr:rowOff>146050</xdr:rowOff>
        </xdr:to>
        <xdr:sp macro="" textlink="">
          <xdr:nvSpPr>
            <xdr:cNvPr id="11310" name="Check Box 46" hidden="1">
              <a:extLst>
                <a:ext uri="{63B3BB69-23CF-44E3-9099-C40C66FF867C}">
                  <a14:compatExt spid="_x0000_s11310"/>
                </a:ext>
                <a:ext uri="{FF2B5EF4-FFF2-40B4-BE49-F238E27FC236}">
                  <a16:creationId xmlns:a16="http://schemas.microsoft.com/office/drawing/2014/main" id="{00000000-0008-0000-0B00-00002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22</xdr:row>
          <xdr:rowOff>0</xdr:rowOff>
        </xdr:from>
        <xdr:to>
          <xdr:col>4</xdr:col>
          <xdr:colOff>514350</xdr:colOff>
          <xdr:row>23</xdr:row>
          <xdr:rowOff>146050</xdr:rowOff>
        </xdr:to>
        <xdr:sp macro="" textlink="">
          <xdr:nvSpPr>
            <xdr:cNvPr id="11311" name="Check Box 47" hidden="1">
              <a:extLst>
                <a:ext uri="{63B3BB69-23CF-44E3-9099-C40C66FF867C}">
                  <a14:compatExt spid="_x0000_s11311"/>
                </a:ext>
                <a:ext uri="{FF2B5EF4-FFF2-40B4-BE49-F238E27FC236}">
                  <a16:creationId xmlns:a16="http://schemas.microsoft.com/office/drawing/2014/main" id="{00000000-0008-0000-0B00-00002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552450</xdr:colOff>
          <xdr:row>22</xdr:row>
          <xdr:rowOff>0</xdr:rowOff>
        </xdr:from>
        <xdr:to>
          <xdr:col>4</xdr:col>
          <xdr:colOff>1085850</xdr:colOff>
          <xdr:row>23</xdr:row>
          <xdr:rowOff>146050</xdr:rowOff>
        </xdr:to>
        <xdr:sp macro="" textlink="">
          <xdr:nvSpPr>
            <xdr:cNvPr id="11312" name="Check Box 48" hidden="1">
              <a:extLst>
                <a:ext uri="{63B3BB69-23CF-44E3-9099-C40C66FF867C}">
                  <a14:compatExt spid="_x0000_s11312"/>
                </a:ext>
                <a:ext uri="{FF2B5EF4-FFF2-40B4-BE49-F238E27FC236}">
                  <a16:creationId xmlns:a16="http://schemas.microsoft.com/office/drawing/2014/main" id="{00000000-0008-0000-0B00-00003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21</xdr:row>
          <xdr:rowOff>0</xdr:rowOff>
        </xdr:from>
        <xdr:to>
          <xdr:col>4</xdr:col>
          <xdr:colOff>514350</xdr:colOff>
          <xdr:row>22</xdr:row>
          <xdr:rowOff>146050</xdr:rowOff>
        </xdr:to>
        <xdr:sp macro="" textlink="">
          <xdr:nvSpPr>
            <xdr:cNvPr id="11313" name="Check Box 49" hidden="1">
              <a:extLst>
                <a:ext uri="{63B3BB69-23CF-44E3-9099-C40C66FF867C}">
                  <a14:compatExt spid="_x0000_s11313"/>
                </a:ext>
                <a:ext uri="{FF2B5EF4-FFF2-40B4-BE49-F238E27FC236}">
                  <a16:creationId xmlns:a16="http://schemas.microsoft.com/office/drawing/2014/main" id="{00000000-0008-0000-0B00-00003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552450</xdr:colOff>
          <xdr:row>21</xdr:row>
          <xdr:rowOff>0</xdr:rowOff>
        </xdr:from>
        <xdr:to>
          <xdr:col>4</xdr:col>
          <xdr:colOff>1085850</xdr:colOff>
          <xdr:row>22</xdr:row>
          <xdr:rowOff>146050</xdr:rowOff>
        </xdr:to>
        <xdr:sp macro="" textlink="">
          <xdr:nvSpPr>
            <xdr:cNvPr id="11314" name="Check Box 50" hidden="1">
              <a:extLst>
                <a:ext uri="{63B3BB69-23CF-44E3-9099-C40C66FF867C}">
                  <a14:compatExt spid="_x0000_s11314"/>
                </a:ext>
                <a:ext uri="{FF2B5EF4-FFF2-40B4-BE49-F238E27FC236}">
                  <a16:creationId xmlns:a16="http://schemas.microsoft.com/office/drawing/2014/main" id="{00000000-0008-0000-0B00-00003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20</xdr:row>
          <xdr:rowOff>0</xdr:rowOff>
        </xdr:from>
        <xdr:to>
          <xdr:col>4</xdr:col>
          <xdr:colOff>514350</xdr:colOff>
          <xdr:row>21</xdr:row>
          <xdr:rowOff>146050</xdr:rowOff>
        </xdr:to>
        <xdr:sp macro="" textlink="">
          <xdr:nvSpPr>
            <xdr:cNvPr id="11315" name="Check Box 51" hidden="1">
              <a:extLst>
                <a:ext uri="{63B3BB69-23CF-44E3-9099-C40C66FF867C}">
                  <a14:compatExt spid="_x0000_s11315"/>
                </a:ext>
                <a:ext uri="{FF2B5EF4-FFF2-40B4-BE49-F238E27FC236}">
                  <a16:creationId xmlns:a16="http://schemas.microsoft.com/office/drawing/2014/main" id="{00000000-0008-0000-0B00-00003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552450</xdr:colOff>
          <xdr:row>20</xdr:row>
          <xdr:rowOff>0</xdr:rowOff>
        </xdr:from>
        <xdr:to>
          <xdr:col>4</xdr:col>
          <xdr:colOff>1085850</xdr:colOff>
          <xdr:row>21</xdr:row>
          <xdr:rowOff>146050</xdr:rowOff>
        </xdr:to>
        <xdr:sp macro="" textlink="">
          <xdr:nvSpPr>
            <xdr:cNvPr id="11316" name="Check Box 52" hidden="1">
              <a:extLst>
                <a:ext uri="{63B3BB69-23CF-44E3-9099-C40C66FF867C}">
                  <a14:compatExt spid="_x0000_s11316"/>
                </a:ext>
                <a:ext uri="{FF2B5EF4-FFF2-40B4-BE49-F238E27FC236}">
                  <a16:creationId xmlns:a16="http://schemas.microsoft.com/office/drawing/2014/main" id="{00000000-0008-0000-0B00-00003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xdr:row>
          <xdr:rowOff>0</xdr:rowOff>
        </xdr:from>
        <xdr:to>
          <xdr:col>4</xdr:col>
          <xdr:colOff>514350</xdr:colOff>
          <xdr:row>22</xdr:row>
          <xdr:rowOff>95250</xdr:rowOff>
        </xdr:to>
        <xdr:sp macro="" textlink="">
          <xdr:nvSpPr>
            <xdr:cNvPr id="11317" name="Check Box 53" hidden="1">
              <a:extLst>
                <a:ext uri="{63B3BB69-23CF-44E3-9099-C40C66FF867C}">
                  <a14:compatExt spid="_x0000_s11317"/>
                </a:ext>
                <a:ext uri="{FF2B5EF4-FFF2-40B4-BE49-F238E27FC236}">
                  <a16:creationId xmlns:a16="http://schemas.microsoft.com/office/drawing/2014/main" id="{00000000-0008-0000-0B00-00003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552450</xdr:colOff>
          <xdr:row>16</xdr:row>
          <xdr:rowOff>0</xdr:rowOff>
        </xdr:from>
        <xdr:to>
          <xdr:col>4</xdr:col>
          <xdr:colOff>1085850</xdr:colOff>
          <xdr:row>22</xdr:row>
          <xdr:rowOff>95250</xdr:rowOff>
        </xdr:to>
        <xdr:sp macro="" textlink="">
          <xdr:nvSpPr>
            <xdr:cNvPr id="11318" name="Check Box 54" hidden="1">
              <a:extLst>
                <a:ext uri="{63B3BB69-23CF-44E3-9099-C40C66FF867C}">
                  <a14:compatExt spid="_x0000_s11318"/>
                </a:ext>
                <a:ext uri="{FF2B5EF4-FFF2-40B4-BE49-F238E27FC236}">
                  <a16:creationId xmlns:a16="http://schemas.microsoft.com/office/drawing/2014/main" id="{00000000-0008-0000-0B00-00003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15</xdr:row>
          <xdr:rowOff>0</xdr:rowOff>
        </xdr:from>
        <xdr:to>
          <xdr:col>4</xdr:col>
          <xdr:colOff>514350</xdr:colOff>
          <xdr:row>22</xdr:row>
          <xdr:rowOff>12700</xdr:rowOff>
        </xdr:to>
        <xdr:sp macro="" textlink="">
          <xdr:nvSpPr>
            <xdr:cNvPr id="11319" name="Check Box 55" hidden="1">
              <a:extLst>
                <a:ext uri="{63B3BB69-23CF-44E3-9099-C40C66FF867C}">
                  <a14:compatExt spid="_x0000_s11319"/>
                </a:ext>
                <a:ext uri="{FF2B5EF4-FFF2-40B4-BE49-F238E27FC236}">
                  <a16:creationId xmlns:a16="http://schemas.microsoft.com/office/drawing/2014/main" id="{00000000-0008-0000-0B00-00003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552450</xdr:colOff>
          <xdr:row>15</xdr:row>
          <xdr:rowOff>0</xdr:rowOff>
        </xdr:from>
        <xdr:to>
          <xdr:col>4</xdr:col>
          <xdr:colOff>1085850</xdr:colOff>
          <xdr:row>22</xdr:row>
          <xdr:rowOff>12700</xdr:rowOff>
        </xdr:to>
        <xdr:sp macro="" textlink="">
          <xdr:nvSpPr>
            <xdr:cNvPr id="11320" name="Check Box 56" hidden="1">
              <a:extLst>
                <a:ext uri="{63B3BB69-23CF-44E3-9099-C40C66FF867C}">
                  <a14:compatExt spid="_x0000_s11320"/>
                </a:ext>
                <a:ext uri="{FF2B5EF4-FFF2-40B4-BE49-F238E27FC236}">
                  <a16:creationId xmlns:a16="http://schemas.microsoft.com/office/drawing/2014/main" id="{00000000-0008-0000-0B00-00003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13</xdr:row>
          <xdr:rowOff>0</xdr:rowOff>
        </xdr:from>
        <xdr:to>
          <xdr:col>4</xdr:col>
          <xdr:colOff>514350</xdr:colOff>
          <xdr:row>23</xdr:row>
          <xdr:rowOff>133350</xdr:rowOff>
        </xdr:to>
        <xdr:sp macro="" textlink="">
          <xdr:nvSpPr>
            <xdr:cNvPr id="11321" name="Check Box 57" hidden="1">
              <a:extLst>
                <a:ext uri="{63B3BB69-23CF-44E3-9099-C40C66FF867C}">
                  <a14:compatExt spid="_x0000_s11321"/>
                </a:ext>
                <a:ext uri="{FF2B5EF4-FFF2-40B4-BE49-F238E27FC236}">
                  <a16:creationId xmlns:a16="http://schemas.microsoft.com/office/drawing/2014/main" id="{00000000-0008-0000-0B00-00003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552450</xdr:colOff>
          <xdr:row>13</xdr:row>
          <xdr:rowOff>0</xdr:rowOff>
        </xdr:from>
        <xdr:to>
          <xdr:col>4</xdr:col>
          <xdr:colOff>1085850</xdr:colOff>
          <xdr:row>23</xdr:row>
          <xdr:rowOff>133350</xdr:rowOff>
        </xdr:to>
        <xdr:sp macro="" textlink="">
          <xdr:nvSpPr>
            <xdr:cNvPr id="11322" name="Check Box 58" hidden="1">
              <a:extLst>
                <a:ext uri="{63B3BB69-23CF-44E3-9099-C40C66FF867C}">
                  <a14:compatExt spid="_x0000_s11322"/>
                </a:ext>
                <a:ext uri="{FF2B5EF4-FFF2-40B4-BE49-F238E27FC236}">
                  <a16:creationId xmlns:a16="http://schemas.microsoft.com/office/drawing/2014/main" id="{00000000-0008-0000-0B00-00003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14</xdr:row>
          <xdr:rowOff>0</xdr:rowOff>
        </xdr:from>
        <xdr:to>
          <xdr:col>4</xdr:col>
          <xdr:colOff>514350</xdr:colOff>
          <xdr:row>15</xdr:row>
          <xdr:rowOff>146050</xdr:rowOff>
        </xdr:to>
        <xdr:sp macro="" textlink="">
          <xdr:nvSpPr>
            <xdr:cNvPr id="11323" name="Check Box 59" hidden="1">
              <a:extLst>
                <a:ext uri="{63B3BB69-23CF-44E3-9099-C40C66FF867C}">
                  <a14:compatExt spid="_x0000_s11323"/>
                </a:ext>
                <a:ext uri="{FF2B5EF4-FFF2-40B4-BE49-F238E27FC236}">
                  <a16:creationId xmlns:a16="http://schemas.microsoft.com/office/drawing/2014/main" id="{00000000-0008-0000-0B00-00003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552450</xdr:colOff>
          <xdr:row>14</xdr:row>
          <xdr:rowOff>0</xdr:rowOff>
        </xdr:from>
        <xdr:to>
          <xdr:col>4</xdr:col>
          <xdr:colOff>1085850</xdr:colOff>
          <xdr:row>15</xdr:row>
          <xdr:rowOff>146050</xdr:rowOff>
        </xdr:to>
        <xdr:sp macro="" textlink="">
          <xdr:nvSpPr>
            <xdr:cNvPr id="11324" name="Check Box 60" hidden="1">
              <a:extLst>
                <a:ext uri="{63B3BB69-23CF-44E3-9099-C40C66FF867C}">
                  <a14:compatExt spid="_x0000_s11324"/>
                </a:ext>
                <a:ext uri="{FF2B5EF4-FFF2-40B4-BE49-F238E27FC236}">
                  <a16:creationId xmlns:a16="http://schemas.microsoft.com/office/drawing/2014/main" id="{00000000-0008-0000-0B00-00003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xdr:row>
          <xdr:rowOff>0</xdr:rowOff>
        </xdr:from>
        <xdr:to>
          <xdr:col>3</xdr:col>
          <xdr:colOff>514350</xdr:colOff>
          <xdr:row>12</xdr:row>
          <xdr:rowOff>38100</xdr:rowOff>
        </xdr:to>
        <xdr:sp macro="" textlink="">
          <xdr:nvSpPr>
            <xdr:cNvPr id="11325" name="Check Box 61" hidden="1">
              <a:extLst>
                <a:ext uri="{63B3BB69-23CF-44E3-9099-C40C66FF867C}">
                  <a14:compatExt spid="_x0000_s11325"/>
                </a:ext>
                <a:ext uri="{FF2B5EF4-FFF2-40B4-BE49-F238E27FC236}">
                  <a16:creationId xmlns:a16="http://schemas.microsoft.com/office/drawing/2014/main" id="{00000000-0008-0000-0B00-00003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552450</xdr:colOff>
          <xdr:row>10</xdr:row>
          <xdr:rowOff>0</xdr:rowOff>
        </xdr:from>
        <xdr:to>
          <xdr:col>3</xdr:col>
          <xdr:colOff>1085850</xdr:colOff>
          <xdr:row>12</xdr:row>
          <xdr:rowOff>38100</xdr:rowOff>
        </xdr:to>
        <xdr:sp macro="" textlink="">
          <xdr:nvSpPr>
            <xdr:cNvPr id="11326" name="Check Box 62" hidden="1">
              <a:extLst>
                <a:ext uri="{63B3BB69-23CF-44E3-9099-C40C66FF867C}">
                  <a14:compatExt spid="_x0000_s11326"/>
                </a:ext>
                <a:ext uri="{FF2B5EF4-FFF2-40B4-BE49-F238E27FC236}">
                  <a16:creationId xmlns:a16="http://schemas.microsoft.com/office/drawing/2014/main" id="{00000000-0008-0000-0B00-00003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40</xdr:row>
          <xdr:rowOff>0</xdr:rowOff>
        </xdr:from>
        <xdr:to>
          <xdr:col>4</xdr:col>
          <xdr:colOff>514350</xdr:colOff>
          <xdr:row>47</xdr:row>
          <xdr:rowOff>133350</xdr:rowOff>
        </xdr:to>
        <xdr:sp macro="" textlink="">
          <xdr:nvSpPr>
            <xdr:cNvPr id="11327" name="Check Box 63" hidden="1">
              <a:extLst>
                <a:ext uri="{63B3BB69-23CF-44E3-9099-C40C66FF867C}">
                  <a14:compatExt spid="_x0000_s11327"/>
                </a:ext>
                <a:ext uri="{FF2B5EF4-FFF2-40B4-BE49-F238E27FC236}">
                  <a16:creationId xmlns:a16="http://schemas.microsoft.com/office/drawing/2014/main" id="{00000000-0008-0000-0B00-00003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552450</xdr:colOff>
          <xdr:row>40</xdr:row>
          <xdr:rowOff>0</xdr:rowOff>
        </xdr:from>
        <xdr:to>
          <xdr:col>4</xdr:col>
          <xdr:colOff>1085850</xdr:colOff>
          <xdr:row>47</xdr:row>
          <xdr:rowOff>133350</xdr:rowOff>
        </xdr:to>
        <xdr:sp macro="" textlink="">
          <xdr:nvSpPr>
            <xdr:cNvPr id="11328" name="Check Box 64" hidden="1">
              <a:extLst>
                <a:ext uri="{63B3BB69-23CF-44E3-9099-C40C66FF867C}">
                  <a14:compatExt spid="_x0000_s11328"/>
                </a:ext>
                <a:ext uri="{FF2B5EF4-FFF2-40B4-BE49-F238E27FC236}">
                  <a16:creationId xmlns:a16="http://schemas.microsoft.com/office/drawing/2014/main" id="{00000000-0008-0000-0B00-00004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54</xdr:row>
          <xdr:rowOff>165100</xdr:rowOff>
        </xdr:from>
        <xdr:to>
          <xdr:col>4</xdr:col>
          <xdr:colOff>666750</xdr:colOff>
          <xdr:row>54</xdr:row>
          <xdr:rowOff>495300</xdr:rowOff>
        </xdr:to>
        <xdr:sp macro="" textlink="">
          <xdr:nvSpPr>
            <xdr:cNvPr id="11329" name="Check Box 65" hidden="1">
              <a:extLst>
                <a:ext uri="{63B3BB69-23CF-44E3-9099-C40C66FF867C}">
                  <a14:compatExt spid="_x0000_s11329"/>
                </a:ext>
                <a:ext uri="{FF2B5EF4-FFF2-40B4-BE49-F238E27FC236}">
                  <a16:creationId xmlns:a16="http://schemas.microsoft.com/office/drawing/2014/main" id="{00000000-0008-0000-0B00-00004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717550</xdr:colOff>
          <xdr:row>54</xdr:row>
          <xdr:rowOff>165100</xdr:rowOff>
        </xdr:from>
        <xdr:to>
          <xdr:col>4</xdr:col>
          <xdr:colOff>1333500</xdr:colOff>
          <xdr:row>54</xdr:row>
          <xdr:rowOff>495300</xdr:rowOff>
        </xdr:to>
        <xdr:sp macro="" textlink="">
          <xdr:nvSpPr>
            <xdr:cNvPr id="11330" name="Check Box 66" hidden="1">
              <a:extLst>
                <a:ext uri="{63B3BB69-23CF-44E3-9099-C40C66FF867C}">
                  <a14:compatExt spid="_x0000_s11330"/>
                </a:ext>
                <a:ext uri="{FF2B5EF4-FFF2-40B4-BE49-F238E27FC236}">
                  <a16:creationId xmlns:a16="http://schemas.microsoft.com/office/drawing/2014/main" id="{00000000-0008-0000-0B00-00004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1327150</xdr:colOff>
          <xdr:row>54</xdr:row>
          <xdr:rowOff>165100</xdr:rowOff>
        </xdr:from>
        <xdr:to>
          <xdr:col>4</xdr:col>
          <xdr:colOff>2298700</xdr:colOff>
          <xdr:row>54</xdr:row>
          <xdr:rowOff>495300</xdr:rowOff>
        </xdr:to>
        <xdr:sp macro="" textlink="">
          <xdr:nvSpPr>
            <xdr:cNvPr id="11331" name="Check Box 67" hidden="1">
              <a:extLst>
                <a:ext uri="{63B3BB69-23CF-44E3-9099-C40C66FF867C}">
                  <a14:compatExt spid="_x0000_s11331"/>
                </a:ext>
                <a:ext uri="{FF2B5EF4-FFF2-40B4-BE49-F238E27FC236}">
                  <a16:creationId xmlns:a16="http://schemas.microsoft.com/office/drawing/2014/main" id="{00000000-0008-0000-0B00-00004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Partially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68</xdr:row>
          <xdr:rowOff>0</xdr:rowOff>
        </xdr:from>
        <xdr:to>
          <xdr:col>4</xdr:col>
          <xdr:colOff>514350</xdr:colOff>
          <xdr:row>85</xdr:row>
          <xdr:rowOff>69850</xdr:rowOff>
        </xdr:to>
        <xdr:sp macro="" textlink="">
          <xdr:nvSpPr>
            <xdr:cNvPr id="11332" name="Check Box 68" hidden="1">
              <a:extLst>
                <a:ext uri="{63B3BB69-23CF-44E3-9099-C40C66FF867C}">
                  <a14:compatExt spid="_x0000_s11332"/>
                </a:ext>
                <a:ext uri="{FF2B5EF4-FFF2-40B4-BE49-F238E27FC236}">
                  <a16:creationId xmlns:a16="http://schemas.microsoft.com/office/drawing/2014/main" id="{00000000-0008-0000-0B00-00004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552450</xdr:colOff>
          <xdr:row>68</xdr:row>
          <xdr:rowOff>0</xdr:rowOff>
        </xdr:from>
        <xdr:to>
          <xdr:col>4</xdr:col>
          <xdr:colOff>1085850</xdr:colOff>
          <xdr:row>85</xdr:row>
          <xdr:rowOff>69850</xdr:rowOff>
        </xdr:to>
        <xdr:sp macro="" textlink="">
          <xdr:nvSpPr>
            <xdr:cNvPr id="11333" name="Check Box 69" hidden="1">
              <a:extLst>
                <a:ext uri="{63B3BB69-23CF-44E3-9099-C40C66FF867C}">
                  <a14:compatExt spid="_x0000_s11333"/>
                </a:ext>
                <a:ext uri="{FF2B5EF4-FFF2-40B4-BE49-F238E27FC236}">
                  <a16:creationId xmlns:a16="http://schemas.microsoft.com/office/drawing/2014/main" id="{00000000-0008-0000-0B00-00004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1060450</xdr:colOff>
          <xdr:row>68</xdr:row>
          <xdr:rowOff>0</xdr:rowOff>
        </xdr:from>
        <xdr:to>
          <xdr:col>5</xdr:col>
          <xdr:colOff>374650</xdr:colOff>
          <xdr:row>85</xdr:row>
          <xdr:rowOff>69850</xdr:rowOff>
        </xdr:to>
        <xdr:sp macro="" textlink="">
          <xdr:nvSpPr>
            <xdr:cNvPr id="11334" name="Check Box 70" hidden="1">
              <a:extLst>
                <a:ext uri="{63B3BB69-23CF-44E3-9099-C40C66FF867C}">
                  <a14:compatExt spid="_x0000_s11334"/>
                </a:ext>
                <a:ext uri="{FF2B5EF4-FFF2-40B4-BE49-F238E27FC236}">
                  <a16:creationId xmlns:a16="http://schemas.microsoft.com/office/drawing/2014/main" id="{00000000-0008-0000-0B00-00004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Partially</a:t>
              </a:r>
            </a:p>
          </xdr:txBody>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Project%20Management_July_21_201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Form"/>
      <sheetName val="Sheet3"/>
      <sheetName val="Dropdowns"/>
    </sheetNames>
    <sheetDataSet>
      <sheetData sheetId="0"/>
      <sheetData sheetId="1"/>
      <sheetData sheetId="2"/>
      <sheetData sheetId="3">
        <row r="2">
          <cell r="G2" t="str">
            <v>January</v>
          </cell>
          <cell r="H2">
            <v>2010</v>
          </cell>
        </row>
        <row r="3">
          <cell r="G3" t="str">
            <v>February</v>
          </cell>
          <cell r="H3">
            <v>2011</v>
          </cell>
        </row>
        <row r="4">
          <cell r="G4" t="str">
            <v>March</v>
          </cell>
          <cell r="H4">
            <v>2012</v>
          </cell>
        </row>
        <row r="5">
          <cell r="G5" t="str">
            <v>April</v>
          </cell>
          <cell r="H5">
            <v>2013</v>
          </cell>
        </row>
        <row r="6">
          <cell r="G6" t="str">
            <v>May</v>
          </cell>
          <cell r="H6">
            <v>2014</v>
          </cell>
        </row>
        <row r="7">
          <cell r="G7" t="str">
            <v>June</v>
          </cell>
          <cell r="H7">
            <v>2015</v>
          </cell>
        </row>
        <row r="8">
          <cell r="G8" t="str">
            <v>July</v>
          </cell>
          <cell r="H8">
            <v>2016</v>
          </cell>
        </row>
        <row r="9">
          <cell r="G9" t="str">
            <v>August</v>
          </cell>
          <cell r="H9">
            <v>2017</v>
          </cell>
        </row>
        <row r="10">
          <cell r="G10" t="str">
            <v>September</v>
          </cell>
          <cell r="H10">
            <v>2018</v>
          </cell>
        </row>
        <row r="11">
          <cell r="G11" t="str">
            <v>October</v>
          </cell>
          <cell r="H11">
            <v>2019</v>
          </cell>
        </row>
        <row r="12">
          <cell r="G12" t="str">
            <v>November</v>
          </cell>
          <cell r="H12">
            <v>2020</v>
          </cell>
        </row>
        <row r="13">
          <cell r="G13" t="str">
            <v xml:space="preserve">December </v>
          </cell>
          <cell r="H13">
            <v>2021</v>
          </cell>
        </row>
        <row r="14">
          <cell r="H14">
            <v>2022</v>
          </cell>
        </row>
        <row r="15">
          <cell r="H15">
            <v>2023</v>
          </cell>
        </row>
        <row r="16">
          <cell r="H16">
            <v>2024</v>
          </cell>
        </row>
        <row r="17">
          <cell r="H17">
            <v>2025</v>
          </cell>
        </row>
        <row r="18">
          <cell r="H18">
            <v>2026</v>
          </cell>
        </row>
        <row r="19">
          <cell r="H19">
            <v>2027</v>
          </cell>
        </row>
        <row r="20">
          <cell r="H20">
            <v>2028</v>
          </cell>
        </row>
        <row r="21">
          <cell r="H21">
            <v>2029</v>
          </cell>
        </row>
        <row r="22">
          <cell r="H22">
            <v>2030</v>
          </cell>
        </row>
        <row r="23">
          <cell r="H23">
            <v>2031</v>
          </cell>
        </row>
        <row r="24">
          <cell r="H24">
            <v>2032</v>
          </cell>
        </row>
        <row r="25">
          <cell r="H25">
            <v>2033</v>
          </cell>
        </row>
        <row r="26">
          <cell r="H26">
            <v>2034</v>
          </cell>
        </row>
        <row r="27">
          <cell r="H27">
            <v>2035</v>
          </cell>
        </row>
        <row r="28">
          <cell r="H28">
            <v>2036</v>
          </cell>
        </row>
        <row r="29">
          <cell r="H29">
            <v>2037</v>
          </cell>
        </row>
        <row r="30">
          <cell r="H30">
            <v>2038</v>
          </cell>
        </row>
        <row r="31">
          <cell r="H31">
            <v>2039</v>
          </cell>
        </row>
        <row r="32">
          <cell r="H32">
            <v>2040</v>
          </cell>
        </row>
        <row r="33">
          <cell r="H33">
            <v>2041</v>
          </cell>
        </row>
        <row r="34">
          <cell r="H34">
            <v>2042</v>
          </cell>
        </row>
        <row r="35">
          <cell r="H35">
            <v>2043</v>
          </cell>
        </row>
        <row r="36">
          <cell r="H36">
            <v>2044</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mailto:pccfwl@mp.gov.in" TargetMode="External"/><Relationship Id="rId7" Type="http://schemas.openxmlformats.org/officeDocument/2006/relationships/printerSettings" Target="../printerSettings/printerSettings1.bin"/><Relationship Id="rId2" Type="http://schemas.openxmlformats.org/officeDocument/2006/relationships/hyperlink" Target="mailto:abhinav.sen@rbs.com" TargetMode="External"/><Relationship Id="rId1" Type="http://schemas.openxmlformats.org/officeDocument/2006/relationships/hyperlink" Target="mailto:n.sunil.kumar@rbs.com" TargetMode="External"/><Relationship Id="rId6" Type="http://schemas.openxmlformats.org/officeDocument/2006/relationships/hyperlink" Target="http://www.conservingcentralindia.org/" TargetMode="External"/><Relationship Id="rId5" Type="http://schemas.openxmlformats.org/officeDocument/2006/relationships/hyperlink" Target="mailto:fspd@nabard.org" TargetMode="External"/><Relationship Id="rId4" Type="http://schemas.openxmlformats.org/officeDocument/2006/relationships/hyperlink" Target="mailto:ravis.prasad@nic.in" TargetMode="Externa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10.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11.xml.rels><?xml version="1.0" encoding="UTF-8" standalone="yes"?>
<Relationships xmlns="http://schemas.openxmlformats.org/package/2006/relationships"><Relationship Id="rId26" Type="http://schemas.openxmlformats.org/officeDocument/2006/relationships/ctrlProp" Target="../ctrlProps/ctrlProp26.xml"/><Relationship Id="rId21" Type="http://schemas.openxmlformats.org/officeDocument/2006/relationships/ctrlProp" Target="../ctrlProps/ctrlProp21.xml"/><Relationship Id="rId42" Type="http://schemas.openxmlformats.org/officeDocument/2006/relationships/ctrlProp" Target="../ctrlProps/ctrlProp42.xml"/><Relationship Id="rId47" Type="http://schemas.openxmlformats.org/officeDocument/2006/relationships/ctrlProp" Target="../ctrlProps/ctrlProp47.xml"/><Relationship Id="rId63" Type="http://schemas.openxmlformats.org/officeDocument/2006/relationships/ctrlProp" Target="../ctrlProps/ctrlProp63.xml"/><Relationship Id="rId68" Type="http://schemas.openxmlformats.org/officeDocument/2006/relationships/ctrlProp" Target="../ctrlProps/ctrlProp68.xml"/><Relationship Id="rId2" Type="http://schemas.openxmlformats.org/officeDocument/2006/relationships/drawing" Target="../drawings/drawing4.xml"/><Relationship Id="rId16" Type="http://schemas.openxmlformats.org/officeDocument/2006/relationships/ctrlProp" Target="../ctrlProps/ctrlProp16.xml"/><Relationship Id="rId29" Type="http://schemas.openxmlformats.org/officeDocument/2006/relationships/ctrlProp" Target="../ctrlProps/ctrlProp29.xml"/><Relationship Id="rId11" Type="http://schemas.openxmlformats.org/officeDocument/2006/relationships/ctrlProp" Target="../ctrlProps/ctrlProp11.xml"/><Relationship Id="rId24" Type="http://schemas.openxmlformats.org/officeDocument/2006/relationships/ctrlProp" Target="../ctrlProps/ctrlProp24.xml"/><Relationship Id="rId32" Type="http://schemas.openxmlformats.org/officeDocument/2006/relationships/ctrlProp" Target="../ctrlProps/ctrlProp32.xml"/><Relationship Id="rId37" Type="http://schemas.openxmlformats.org/officeDocument/2006/relationships/ctrlProp" Target="../ctrlProps/ctrlProp37.xml"/><Relationship Id="rId40" Type="http://schemas.openxmlformats.org/officeDocument/2006/relationships/ctrlProp" Target="../ctrlProps/ctrlProp40.xml"/><Relationship Id="rId45" Type="http://schemas.openxmlformats.org/officeDocument/2006/relationships/ctrlProp" Target="../ctrlProps/ctrlProp45.xml"/><Relationship Id="rId53" Type="http://schemas.openxmlformats.org/officeDocument/2006/relationships/ctrlProp" Target="../ctrlProps/ctrlProp53.xml"/><Relationship Id="rId58" Type="http://schemas.openxmlformats.org/officeDocument/2006/relationships/ctrlProp" Target="../ctrlProps/ctrlProp58.xml"/><Relationship Id="rId66" Type="http://schemas.openxmlformats.org/officeDocument/2006/relationships/ctrlProp" Target="../ctrlProps/ctrlProp66.xml"/><Relationship Id="rId5" Type="http://schemas.openxmlformats.org/officeDocument/2006/relationships/ctrlProp" Target="../ctrlProps/ctrlProp5.xml"/><Relationship Id="rId61" Type="http://schemas.openxmlformats.org/officeDocument/2006/relationships/ctrlProp" Target="../ctrlProps/ctrlProp61.xml"/><Relationship Id="rId19" Type="http://schemas.openxmlformats.org/officeDocument/2006/relationships/ctrlProp" Target="../ctrlProps/ctrlProp19.xml"/><Relationship Id="rId14" Type="http://schemas.openxmlformats.org/officeDocument/2006/relationships/ctrlProp" Target="../ctrlProps/ctrlProp14.xml"/><Relationship Id="rId22" Type="http://schemas.openxmlformats.org/officeDocument/2006/relationships/ctrlProp" Target="../ctrlProps/ctrlProp22.xml"/><Relationship Id="rId27" Type="http://schemas.openxmlformats.org/officeDocument/2006/relationships/ctrlProp" Target="../ctrlProps/ctrlProp27.xml"/><Relationship Id="rId30" Type="http://schemas.openxmlformats.org/officeDocument/2006/relationships/ctrlProp" Target="../ctrlProps/ctrlProp30.xml"/><Relationship Id="rId35" Type="http://schemas.openxmlformats.org/officeDocument/2006/relationships/ctrlProp" Target="../ctrlProps/ctrlProp35.xml"/><Relationship Id="rId43" Type="http://schemas.openxmlformats.org/officeDocument/2006/relationships/ctrlProp" Target="../ctrlProps/ctrlProp43.xml"/><Relationship Id="rId48" Type="http://schemas.openxmlformats.org/officeDocument/2006/relationships/ctrlProp" Target="../ctrlProps/ctrlProp48.xml"/><Relationship Id="rId56" Type="http://schemas.openxmlformats.org/officeDocument/2006/relationships/ctrlProp" Target="../ctrlProps/ctrlProp56.xml"/><Relationship Id="rId64" Type="http://schemas.openxmlformats.org/officeDocument/2006/relationships/ctrlProp" Target="../ctrlProps/ctrlProp64.xml"/><Relationship Id="rId69" Type="http://schemas.openxmlformats.org/officeDocument/2006/relationships/ctrlProp" Target="../ctrlProps/ctrlProp69.xml"/><Relationship Id="rId8" Type="http://schemas.openxmlformats.org/officeDocument/2006/relationships/ctrlProp" Target="../ctrlProps/ctrlProp8.xml"/><Relationship Id="rId51" Type="http://schemas.openxmlformats.org/officeDocument/2006/relationships/ctrlProp" Target="../ctrlProps/ctrlProp51.xml"/><Relationship Id="rId72" Type="http://schemas.openxmlformats.org/officeDocument/2006/relationships/ctrlProp" Target="../ctrlProps/ctrlProp72.xml"/><Relationship Id="rId3" Type="http://schemas.openxmlformats.org/officeDocument/2006/relationships/vmlDrawing" Target="../drawings/vmlDrawing3.vml"/><Relationship Id="rId12" Type="http://schemas.openxmlformats.org/officeDocument/2006/relationships/ctrlProp" Target="../ctrlProps/ctrlProp12.xml"/><Relationship Id="rId17" Type="http://schemas.openxmlformats.org/officeDocument/2006/relationships/ctrlProp" Target="../ctrlProps/ctrlProp17.xml"/><Relationship Id="rId25" Type="http://schemas.openxmlformats.org/officeDocument/2006/relationships/ctrlProp" Target="../ctrlProps/ctrlProp25.xml"/><Relationship Id="rId33" Type="http://schemas.openxmlformats.org/officeDocument/2006/relationships/ctrlProp" Target="../ctrlProps/ctrlProp33.xml"/><Relationship Id="rId38" Type="http://schemas.openxmlformats.org/officeDocument/2006/relationships/ctrlProp" Target="../ctrlProps/ctrlProp38.xml"/><Relationship Id="rId46" Type="http://schemas.openxmlformats.org/officeDocument/2006/relationships/ctrlProp" Target="../ctrlProps/ctrlProp46.xml"/><Relationship Id="rId59" Type="http://schemas.openxmlformats.org/officeDocument/2006/relationships/ctrlProp" Target="../ctrlProps/ctrlProp59.xml"/><Relationship Id="rId67" Type="http://schemas.openxmlformats.org/officeDocument/2006/relationships/ctrlProp" Target="../ctrlProps/ctrlProp67.xml"/><Relationship Id="rId20" Type="http://schemas.openxmlformats.org/officeDocument/2006/relationships/ctrlProp" Target="../ctrlProps/ctrlProp20.xml"/><Relationship Id="rId41" Type="http://schemas.openxmlformats.org/officeDocument/2006/relationships/ctrlProp" Target="../ctrlProps/ctrlProp41.xml"/><Relationship Id="rId54" Type="http://schemas.openxmlformats.org/officeDocument/2006/relationships/ctrlProp" Target="../ctrlProps/ctrlProp54.xml"/><Relationship Id="rId62" Type="http://schemas.openxmlformats.org/officeDocument/2006/relationships/ctrlProp" Target="../ctrlProps/ctrlProp62.xml"/><Relationship Id="rId70" Type="http://schemas.openxmlformats.org/officeDocument/2006/relationships/ctrlProp" Target="../ctrlProps/ctrlProp70.xml"/><Relationship Id="rId1" Type="http://schemas.openxmlformats.org/officeDocument/2006/relationships/printerSettings" Target="../printerSettings/printerSettings11.bin"/><Relationship Id="rId6" Type="http://schemas.openxmlformats.org/officeDocument/2006/relationships/ctrlProp" Target="../ctrlProps/ctrlProp6.xml"/><Relationship Id="rId15" Type="http://schemas.openxmlformats.org/officeDocument/2006/relationships/ctrlProp" Target="../ctrlProps/ctrlProp15.xml"/><Relationship Id="rId23" Type="http://schemas.openxmlformats.org/officeDocument/2006/relationships/ctrlProp" Target="../ctrlProps/ctrlProp23.xml"/><Relationship Id="rId28" Type="http://schemas.openxmlformats.org/officeDocument/2006/relationships/ctrlProp" Target="../ctrlProps/ctrlProp28.xml"/><Relationship Id="rId36" Type="http://schemas.openxmlformats.org/officeDocument/2006/relationships/ctrlProp" Target="../ctrlProps/ctrlProp36.xml"/><Relationship Id="rId49" Type="http://schemas.openxmlformats.org/officeDocument/2006/relationships/ctrlProp" Target="../ctrlProps/ctrlProp49.xml"/><Relationship Id="rId57" Type="http://schemas.openxmlformats.org/officeDocument/2006/relationships/ctrlProp" Target="../ctrlProps/ctrlProp57.xml"/><Relationship Id="rId10" Type="http://schemas.openxmlformats.org/officeDocument/2006/relationships/ctrlProp" Target="../ctrlProps/ctrlProp10.xml"/><Relationship Id="rId31" Type="http://schemas.openxmlformats.org/officeDocument/2006/relationships/ctrlProp" Target="../ctrlProps/ctrlProp31.xml"/><Relationship Id="rId44" Type="http://schemas.openxmlformats.org/officeDocument/2006/relationships/ctrlProp" Target="../ctrlProps/ctrlProp44.xml"/><Relationship Id="rId52" Type="http://schemas.openxmlformats.org/officeDocument/2006/relationships/ctrlProp" Target="../ctrlProps/ctrlProp52.xml"/><Relationship Id="rId60" Type="http://schemas.openxmlformats.org/officeDocument/2006/relationships/ctrlProp" Target="../ctrlProps/ctrlProp60.xml"/><Relationship Id="rId65" Type="http://schemas.openxmlformats.org/officeDocument/2006/relationships/ctrlProp" Target="../ctrlProps/ctrlProp65.xml"/><Relationship Id="rId73" Type="http://schemas.openxmlformats.org/officeDocument/2006/relationships/ctrlProp" Target="../ctrlProps/ctrlProp73.xml"/><Relationship Id="rId4" Type="http://schemas.openxmlformats.org/officeDocument/2006/relationships/ctrlProp" Target="../ctrlProps/ctrlProp4.xml"/><Relationship Id="rId9" Type="http://schemas.openxmlformats.org/officeDocument/2006/relationships/ctrlProp" Target="../ctrlProps/ctrlProp9.xml"/><Relationship Id="rId13" Type="http://schemas.openxmlformats.org/officeDocument/2006/relationships/ctrlProp" Target="../ctrlProps/ctrlProp13.xml"/><Relationship Id="rId18" Type="http://schemas.openxmlformats.org/officeDocument/2006/relationships/ctrlProp" Target="../ctrlProps/ctrlProp18.xml"/><Relationship Id="rId39" Type="http://schemas.openxmlformats.org/officeDocument/2006/relationships/ctrlProp" Target="../ctrlProps/ctrlProp39.xml"/><Relationship Id="rId34" Type="http://schemas.openxmlformats.org/officeDocument/2006/relationships/ctrlProp" Target="../ctrlProps/ctrlProp34.xml"/><Relationship Id="rId50" Type="http://schemas.openxmlformats.org/officeDocument/2006/relationships/ctrlProp" Target="../ctrlProps/ctrlProp50.xml"/><Relationship Id="rId55" Type="http://schemas.openxmlformats.org/officeDocument/2006/relationships/ctrlProp" Target="../ctrlProps/ctrlProp55.xml"/><Relationship Id="rId7" Type="http://schemas.openxmlformats.org/officeDocument/2006/relationships/ctrlProp" Target="../ctrlProps/ctrlProp7.xml"/><Relationship Id="rId71" Type="http://schemas.openxmlformats.org/officeDocument/2006/relationships/ctrlProp" Target="../ctrlProps/ctrlProp7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mailto:t.prakash@nabard.org" TargetMode="External"/><Relationship Id="rId1" Type="http://schemas.openxmlformats.org/officeDocument/2006/relationships/hyperlink" Target="mailto:abhinav.sen@rbs.com"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177"/>
  <sheetViews>
    <sheetView showGridLines="0" tabSelected="1" zoomScaleNormal="100" workbookViewId="0">
      <selection activeCell="C65" sqref="C65"/>
    </sheetView>
  </sheetViews>
  <sheetFormatPr defaultColWidth="102.26953125" defaultRowHeight="14" x14ac:dyDescent="0.3"/>
  <cols>
    <col min="1" max="1" width="2.453125" style="1" customWidth="1"/>
    <col min="2" max="2" width="10.81640625" style="134" customWidth="1"/>
    <col min="3" max="3" width="14.81640625" style="134" customWidth="1"/>
    <col min="4" max="4" width="87.1796875" style="1" customWidth="1"/>
    <col min="5" max="5" width="3.7265625" style="1" customWidth="1"/>
    <col min="6" max="6" width="9.1796875" style="1" customWidth="1"/>
    <col min="7" max="7" width="12.26953125" style="2" customWidth="1"/>
    <col min="8" max="8" width="15.453125" style="2" hidden="1" customWidth="1"/>
    <col min="9" max="13" width="0" style="2" hidden="1" customWidth="1"/>
    <col min="14" max="15" width="9.1796875" style="2" hidden="1" customWidth="1"/>
    <col min="16" max="16" width="0" style="2" hidden="1" customWidth="1"/>
    <col min="17" max="251" width="9.1796875" style="1" customWidth="1"/>
    <col min="252" max="252" width="2.7265625" style="1" customWidth="1"/>
    <col min="253" max="254" width="9.1796875" style="1" customWidth="1"/>
    <col min="255" max="255" width="17.26953125" style="1" customWidth="1"/>
    <col min="256" max="16384" width="102.26953125" style="1"/>
  </cols>
  <sheetData>
    <row r="1" spans="2:16" ht="14.5" thickBot="1" x14ac:dyDescent="0.35"/>
    <row r="2" spans="2:16" ht="14.5" thickBot="1" x14ac:dyDescent="0.35">
      <c r="B2" s="135"/>
      <c r="C2" s="136"/>
      <c r="D2" s="79"/>
      <c r="E2" s="80"/>
    </row>
    <row r="3" spans="2:16" ht="18" thickBot="1" x14ac:dyDescent="0.4">
      <c r="B3" s="137"/>
      <c r="C3" s="138"/>
      <c r="D3" s="91" t="s">
        <v>242</v>
      </c>
      <c r="E3" s="82"/>
    </row>
    <row r="4" spans="2:16" ht="14.5" thickBot="1" x14ac:dyDescent="0.35">
      <c r="B4" s="137"/>
      <c r="C4" s="138"/>
      <c r="D4" s="81"/>
      <c r="E4" s="82"/>
    </row>
    <row r="5" spans="2:16" ht="14.5" thickBot="1" x14ac:dyDescent="0.35">
      <c r="B5" s="137"/>
      <c r="C5" s="141" t="s">
        <v>281</v>
      </c>
      <c r="D5" s="266" t="s">
        <v>826</v>
      </c>
      <c r="E5" s="82"/>
    </row>
    <row r="6" spans="2:16" s="3" customFormat="1" ht="14.5" thickBot="1" x14ac:dyDescent="0.35">
      <c r="B6" s="139"/>
      <c r="C6" s="89"/>
      <c r="D6" s="49"/>
      <c r="E6" s="47"/>
      <c r="G6" s="2"/>
      <c r="H6" s="2"/>
      <c r="I6" s="2"/>
      <c r="J6" s="2"/>
      <c r="K6" s="2"/>
      <c r="L6" s="2"/>
      <c r="M6" s="2"/>
      <c r="N6" s="2"/>
      <c r="O6" s="2"/>
      <c r="P6" s="2"/>
    </row>
    <row r="7" spans="2:16" s="3" customFormat="1" ht="30.75" customHeight="1" thickBot="1" x14ac:dyDescent="0.35">
      <c r="B7" s="139"/>
      <c r="C7" s="83" t="s">
        <v>214</v>
      </c>
      <c r="D7" s="14" t="s">
        <v>733</v>
      </c>
      <c r="E7" s="47"/>
      <c r="G7" s="2"/>
      <c r="H7" s="2"/>
      <c r="I7" s="2"/>
      <c r="J7" s="2"/>
      <c r="K7" s="2"/>
      <c r="L7" s="2"/>
      <c r="M7" s="2"/>
      <c r="N7" s="2"/>
      <c r="O7" s="2"/>
      <c r="P7" s="2"/>
    </row>
    <row r="8" spans="2:16" s="3" customFormat="1" hidden="1" x14ac:dyDescent="0.3">
      <c r="B8" s="137"/>
      <c r="C8" s="138"/>
      <c r="D8" s="81"/>
      <c r="E8" s="47"/>
      <c r="G8" s="2"/>
      <c r="H8" s="2"/>
      <c r="I8" s="2"/>
      <c r="J8" s="2"/>
      <c r="K8" s="2"/>
      <c r="L8" s="2"/>
      <c r="M8" s="2"/>
      <c r="N8" s="2"/>
      <c r="O8" s="2"/>
      <c r="P8" s="2"/>
    </row>
    <row r="9" spans="2:16" s="3" customFormat="1" hidden="1" x14ac:dyDescent="0.3">
      <c r="B9" s="137"/>
      <c r="C9" s="138"/>
      <c r="D9" s="81"/>
      <c r="E9" s="47"/>
      <c r="G9" s="2"/>
      <c r="H9" s="2"/>
      <c r="I9" s="2"/>
      <c r="J9" s="2"/>
      <c r="K9" s="2"/>
      <c r="L9" s="2"/>
      <c r="M9" s="2"/>
      <c r="N9" s="2"/>
      <c r="O9" s="2"/>
      <c r="P9" s="2"/>
    </row>
    <row r="10" spans="2:16" s="3" customFormat="1" hidden="1" x14ac:dyDescent="0.3">
      <c r="B10" s="137"/>
      <c r="C10" s="138"/>
      <c r="D10" s="81"/>
      <c r="E10" s="47"/>
      <c r="G10" s="2"/>
      <c r="H10" s="2"/>
      <c r="I10" s="2"/>
      <c r="J10" s="2"/>
      <c r="K10" s="2"/>
      <c r="L10" s="2"/>
      <c r="M10" s="2"/>
      <c r="N10" s="2"/>
      <c r="O10" s="2"/>
      <c r="P10" s="2"/>
    </row>
    <row r="11" spans="2:16" s="3" customFormat="1" hidden="1" x14ac:dyDescent="0.3">
      <c r="B11" s="137"/>
      <c r="C11" s="138"/>
      <c r="D11" s="81"/>
      <c r="E11" s="47"/>
      <c r="G11" s="2"/>
      <c r="H11" s="2"/>
      <c r="I11" s="2"/>
      <c r="J11" s="2"/>
      <c r="K11" s="2"/>
      <c r="L11" s="2"/>
      <c r="M11" s="2"/>
      <c r="N11" s="2"/>
      <c r="O11" s="2"/>
      <c r="P11" s="2"/>
    </row>
    <row r="12" spans="2:16" s="3" customFormat="1" ht="14.5" thickBot="1" x14ac:dyDescent="0.35">
      <c r="B12" s="139"/>
      <c r="C12" s="89"/>
      <c r="D12" s="49"/>
      <c r="E12" s="47"/>
      <c r="G12" s="2"/>
      <c r="H12" s="2"/>
      <c r="I12" s="2"/>
      <c r="J12" s="2"/>
      <c r="K12" s="2"/>
      <c r="L12" s="2"/>
      <c r="M12" s="2"/>
      <c r="N12" s="2"/>
      <c r="O12" s="2"/>
      <c r="P12" s="2"/>
    </row>
    <row r="13" spans="2:16" s="3" customFormat="1" ht="149.25" customHeight="1" thickBot="1" x14ac:dyDescent="0.35">
      <c r="B13" s="139"/>
      <c r="C13" s="84" t="s">
        <v>0</v>
      </c>
      <c r="D13" s="14" t="s">
        <v>734</v>
      </c>
      <c r="E13" s="47"/>
      <c r="G13" s="2"/>
      <c r="H13" s="2"/>
      <c r="I13" s="2"/>
      <c r="J13" s="2"/>
      <c r="K13" s="2"/>
      <c r="L13" s="2"/>
      <c r="M13" s="2"/>
      <c r="N13" s="2"/>
      <c r="O13" s="2"/>
      <c r="P13" s="2"/>
    </row>
    <row r="14" spans="2:16" s="3" customFormat="1" ht="14.5" thickBot="1" x14ac:dyDescent="0.35">
      <c r="B14" s="139"/>
      <c r="C14" s="89"/>
      <c r="D14" s="49"/>
      <c r="E14" s="47"/>
      <c r="G14" s="2"/>
      <c r="H14" s="2" t="s">
        <v>1</v>
      </c>
      <c r="I14" s="2" t="s">
        <v>2</v>
      </c>
      <c r="J14" s="2"/>
      <c r="K14" s="2" t="s">
        <v>3</v>
      </c>
      <c r="L14" s="2" t="s">
        <v>4</v>
      </c>
      <c r="M14" s="2" t="s">
        <v>5</v>
      </c>
      <c r="N14" s="2" t="s">
        <v>6</v>
      </c>
      <c r="O14" s="2" t="s">
        <v>7</v>
      </c>
      <c r="P14" s="2" t="s">
        <v>8</v>
      </c>
    </row>
    <row r="15" spans="2:16" s="3" customFormat="1" x14ac:dyDescent="0.3">
      <c r="B15" s="139"/>
      <c r="C15" s="85" t="s">
        <v>204</v>
      </c>
      <c r="D15" s="15" t="s">
        <v>714</v>
      </c>
      <c r="E15" s="47"/>
      <c r="G15" s="2"/>
      <c r="H15" s="4" t="s">
        <v>9</v>
      </c>
      <c r="I15" s="2" t="s">
        <v>10</v>
      </c>
      <c r="J15" s="2" t="s">
        <v>11</v>
      </c>
      <c r="K15" s="2" t="s">
        <v>12</v>
      </c>
      <c r="L15" s="2">
        <v>1</v>
      </c>
      <c r="M15" s="2">
        <v>1</v>
      </c>
      <c r="N15" s="2" t="s">
        <v>13</v>
      </c>
      <c r="O15" s="2" t="s">
        <v>14</v>
      </c>
      <c r="P15" s="2" t="s">
        <v>15</v>
      </c>
    </row>
    <row r="16" spans="2:16" s="3" customFormat="1" x14ac:dyDescent="0.3">
      <c r="B16" s="453" t="s">
        <v>268</v>
      </c>
      <c r="C16" s="454"/>
      <c r="D16" s="16" t="s">
        <v>673</v>
      </c>
      <c r="E16" s="47"/>
      <c r="G16" s="2"/>
      <c r="H16" s="4" t="s">
        <v>16</v>
      </c>
      <c r="I16" s="2" t="s">
        <v>17</v>
      </c>
      <c r="J16" s="2" t="s">
        <v>18</v>
      </c>
      <c r="K16" s="2" t="s">
        <v>19</v>
      </c>
      <c r="L16" s="2">
        <v>2</v>
      </c>
      <c r="M16" s="2">
        <v>2</v>
      </c>
      <c r="N16" s="2" t="s">
        <v>20</v>
      </c>
      <c r="O16" s="2" t="s">
        <v>21</v>
      </c>
      <c r="P16" s="2" t="s">
        <v>22</v>
      </c>
    </row>
    <row r="17" spans="2:16" s="3" customFormat="1" x14ac:dyDescent="0.3">
      <c r="B17" s="139"/>
      <c r="C17" s="85" t="s">
        <v>210</v>
      </c>
      <c r="D17" s="16" t="s">
        <v>695</v>
      </c>
      <c r="E17" s="47"/>
      <c r="G17" s="2"/>
      <c r="H17" s="4" t="s">
        <v>23</v>
      </c>
      <c r="I17" s="2" t="s">
        <v>24</v>
      </c>
      <c r="J17" s="2"/>
      <c r="K17" s="2" t="s">
        <v>25</v>
      </c>
      <c r="L17" s="2">
        <v>3</v>
      </c>
      <c r="M17" s="2">
        <v>3</v>
      </c>
      <c r="N17" s="2" t="s">
        <v>26</v>
      </c>
      <c r="O17" s="2" t="s">
        <v>27</v>
      </c>
      <c r="P17" s="2" t="s">
        <v>28</v>
      </c>
    </row>
    <row r="18" spans="2:16" s="3" customFormat="1" ht="14.5" thickBot="1" x14ac:dyDescent="0.35">
      <c r="B18" s="140"/>
      <c r="C18" s="84" t="s">
        <v>205</v>
      </c>
      <c r="D18" s="132" t="s">
        <v>88</v>
      </c>
      <c r="E18" s="47"/>
      <c r="G18" s="2"/>
      <c r="H18" s="4" t="s">
        <v>29</v>
      </c>
      <c r="I18" s="2"/>
      <c r="J18" s="2"/>
      <c r="K18" s="2" t="s">
        <v>30</v>
      </c>
      <c r="L18" s="2">
        <v>5</v>
      </c>
      <c r="M18" s="2">
        <v>5</v>
      </c>
      <c r="N18" s="2" t="s">
        <v>31</v>
      </c>
      <c r="O18" s="2" t="s">
        <v>32</v>
      </c>
      <c r="P18" s="2" t="s">
        <v>33</v>
      </c>
    </row>
    <row r="19" spans="2:16" s="3" customFormat="1" ht="56.5" thickBot="1" x14ac:dyDescent="0.35">
      <c r="B19" s="456" t="s">
        <v>206</v>
      </c>
      <c r="C19" s="457"/>
      <c r="D19" s="261" t="s">
        <v>735</v>
      </c>
      <c r="E19" s="47"/>
      <c r="G19" s="2"/>
      <c r="H19" s="4" t="s">
        <v>34</v>
      </c>
      <c r="I19" s="2"/>
      <c r="J19" s="2"/>
      <c r="K19" s="2" t="s">
        <v>35</v>
      </c>
      <c r="L19" s="2"/>
      <c r="M19" s="2"/>
      <c r="N19" s="2"/>
      <c r="O19" s="2" t="s">
        <v>36</v>
      </c>
      <c r="P19" s="2" t="s">
        <v>37</v>
      </c>
    </row>
    <row r="20" spans="2:16" s="3" customFormat="1" x14ac:dyDescent="0.3">
      <c r="B20" s="139"/>
      <c r="C20" s="84"/>
      <c r="D20" s="49"/>
      <c r="E20" s="82"/>
      <c r="F20" s="4"/>
      <c r="G20" s="2"/>
      <c r="H20" s="2"/>
      <c r="J20" s="2"/>
      <c r="K20" s="2"/>
      <c r="L20" s="2"/>
      <c r="M20" s="2" t="s">
        <v>38</v>
      </c>
      <c r="N20" s="2" t="s">
        <v>39</v>
      </c>
    </row>
    <row r="21" spans="2:16" s="3" customFormat="1" ht="14.5" thickBot="1" x14ac:dyDescent="0.35">
      <c r="B21" s="139"/>
      <c r="C21" s="141" t="s">
        <v>209</v>
      </c>
      <c r="D21" s="49"/>
      <c r="E21" s="82"/>
      <c r="F21" s="4"/>
      <c r="G21" s="2"/>
      <c r="H21" s="2"/>
      <c r="J21" s="2"/>
      <c r="K21" s="2"/>
      <c r="L21" s="2"/>
      <c r="M21" s="2" t="s">
        <v>40</v>
      </c>
      <c r="N21" s="2" t="s">
        <v>41</v>
      </c>
    </row>
    <row r="22" spans="2:16" s="3" customFormat="1" ht="182.5" thickBot="1" x14ac:dyDescent="0.35">
      <c r="B22" s="139"/>
      <c r="C22" s="142" t="s">
        <v>212</v>
      </c>
      <c r="D22" s="292" t="s">
        <v>739</v>
      </c>
      <c r="E22" s="47"/>
      <c r="G22" s="2"/>
      <c r="H22" s="4" t="s">
        <v>42</v>
      </c>
      <c r="I22" s="2"/>
      <c r="J22" s="2"/>
      <c r="L22" s="2"/>
      <c r="M22" s="2"/>
      <c r="N22" s="2"/>
      <c r="O22" s="2" t="s">
        <v>43</v>
      </c>
      <c r="P22" s="2" t="s">
        <v>44</v>
      </c>
    </row>
    <row r="23" spans="2:16" s="3" customFormat="1" x14ac:dyDescent="0.3">
      <c r="B23" s="453" t="s">
        <v>211</v>
      </c>
      <c r="C23" s="454"/>
      <c r="D23" s="451" t="s">
        <v>674</v>
      </c>
      <c r="E23" s="47"/>
      <c r="G23" s="2"/>
      <c r="H23" s="4"/>
      <c r="I23" s="2"/>
      <c r="J23" s="2"/>
      <c r="L23" s="2"/>
      <c r="M23" s="2"/>
      <c r="N23" s="2"/>
      <c r="O23" s="2"/>
      <c r="P23" s="2"/>
    </row>
    <row r="24" spans="2:16" s="3" customFormat="1" ht="4.5" customHeight="1" thickBot="1" x14ac:dyDescent="0.35">
      <c r="B24" s="453"/>
      <c r="C24" s="454"/>
      <c r="D24" s="452"/>
      <c r="E24" s="47"/>
      <c r="G24" s="2"/>
      <c r="H24" s="4"/>
      <c r="I24" s="2"/>
      <c r="J24" s="2"/>
      <c r="L24" s="2"/>
      <c r="M24" s="2"/>
      <c r="N24" s="2"/>
      <c r="O24" s="2"/>
      <c r="P24" s="2"/>
    </row>
    <row r="25" spans="2:16" s="3" customFormat="1" ht="27.75" customHeight="1" x14ac:dyDescent="0.3">
      <c r="B25" s="453" t="s">
        <v>274</v>
      </c>
      <c r="C25" s="454"/>
      <c r="D25" s="451" t="s">
        <v>732</v>
      </c>
      <c r="E25" s="47"/>
      <c r="F25" s="2"/>
      <c r="G25" s="4"/>
      <c r="H25" s="2"/>
      <c r="I25" s="2"/>
      <c r="K25" s="2"/>
      <c r="L25" s="2"/>
      <c r="M25" s="2"/>
      <c r="N25" s="2" t="s">
        <v>45</v>
      </c>
      <c r="O25" s="2" t="s">
        <v>46</v>
      </c>
    </row>
    <row r="26" spans="2:16" s="3" customFormat="1" ht="13.5" customHeight="1" x14ac:dyDescent="0.3">
      <c r="B26" s="453" t="s">
        <v>213</v>
      </c>
      <c r="C26" s="454"/>
      <c r="D26" s="452" t="s">
        <v>675</v>
      </c>
      <c r="E26" s="47"/>
      <c r="F26" s="2"/>
      <c r="G26" s="4"/>
      <c r="H26" s="2"/>
      <c r="I26" s="2"/>
      <c r="K26" s="2"/>
      <c r="L26" s="2"/>
      <c r="M26" s="2"/>
      <c r="N26" s="2" t="s">
        <v>47</v>
      </c>
      <c r="O26" s="2" t="s">
        <v>48</v>
      </c>
    </row>
    <row r="27" spans="2:16" s="3" customFormat="1" ht="28.5" customHeight="1" x14ac:dyDescent="0.3">
      <c r="B27" s="453" t="s">
        <v>273</v>
      </c>
      <c r="C27" s="454"/>
      <c r="D27" s="265" t="s">
        <v>827</v>
      </c>
      <c r="E27" s="86"/>
      <c r="F27" s="2"/>
      <c r="G27" s="4"/>
      <c r="H27" s="2"/>
      <c r="I27" s="2"/>
      <c r="J27" s="2"/>
      <c r="K27" s="2"/>
      <c r="L27" s="2"/>
      <c r="M27" s="2"/>
      <c r="N27" s="2"/>
      <c r="O27" s="2"/>
    </row>
    <row r="28" spans="2:16" s="3" customFormat="1" x14ac:dyDescent="0.3">
      <c r="B28" s="139"/>
      <c r="C28" s="85" t="s">
        <v>277</v>
      </c>
      <c r="D28" s="265" t="s">
        <v>828</v>
      </c>
      <c r="E28" s="47"/>
      <c r="F28" s="2"/>
      <c r="G28" s="4"/>
      <c r="H28" s="2"/>
      <c r="I28" s="2"/>
      <c r="J28" s="2"/>
      <c r="K28" s="2"/>
      <c r="L28" s="2"/>
      <c r="M28" s="2"/>
      <c r="N28" s="2"/>
      <c r="O28" s="2"/>
    </row>
    <row r="29" spans="2:16" s="3" customFormat="1" x14ac:dyDescent="0.3">
      <c r="B29" s="139"/>
      <c r="C29" s="89"/>
      <c r="D29" s="87"/>
      <c r="E29" s="47"/>
      <c r="F29" s="2"/>
      <c r="G29" s="4"/>
      <c r="H29" s="2"/>
      <c r="I29" s="2"/>
      <c r="J29" s="2"/>
      <c r="K29" s="2"/>
      <c r="L29" s="2"/>
      <c r="M29" s="2"/>
      <c r="N29" s="2"/>
      <c r="O29" s="2"/>
    </row>
    <row r="30" spans="2:16" s="3" customFormat="1" ht="14.5" thickBot="1" x14ac:dyDescent="0.35">
      <c r="B30" s="139"/>
      <c r="C30" s="89"/>
      <c r="D30" s="88" t="s">
        <v>49</v>
      </c>
      <c r="E30" s="47"/>
      <c r="G30" s="2"/>
      <c r="H30" s="4" t="s">
        <v>50</v>
      </c>
      <c r="I30" s="2"/>
      <c r="J30" s="2"/>
      <c r="K30" s="2"/>
      <c r="L30" s="2"/>
      <c r="M30" s="2"/>
      <c r="N30" s="2"/>
      <c r="O30" s="2"/>
      <c r="P30" s="2"/>
    </row>
    <row r="31" spans="2:16" s="3" customFormat="1" ht="80.150000000000006" customHeight="1" thickBot="1" x14ac:dyDescent="0.35">
      <c r="B31" s="139"/>
      <c r="C31" s="89"/>
      <c r="D31" s="262" t="s">
        <v>829</v>
      </c>
      <c r="E31" s="47"/>
      <c r="F31" s="5"/>
      <c r="G31" s="2"/>
      <c r="H31" s="4" t="s">
        <v>51</v>
      </c>
      <c r="I31" s="2"/>
      <c r="J31" s="2"/>
      <c r="K31" s="2"/>
      <c r="L31" s="2"/>
      <c r="M31" s="2"/>
      <c r="N31" s="2"/>
      <c r="O31" s="2"/>
      <c r="P31" s="2"/>
    </row>
    <row r="32" spans="2:16" s="3" customFormat="1" ht="32.25" customHeight="1" thickBot="1" x14ac:dyDescent="0.35">
      <c r="B32" s="453" t="s">
        <v>52</v>
      </c>
      <c r="C32" s="455"/>
      <c r="D32" s="49"/>
      <c r="E32" s="47"/>
      <c r="G32" s="2"/>
      <c r="H32" s="4" t="s">
        <v>53</v>
      </c>
      <c r="I32" s="2"/>
      <c r="J32" s="2"/>
      <c r="K32" s="2"/>
      <c r="L32" s="2"/>
      <c r="M32" s="2"/>
      <c r="N32" s="2"/>
      <c r="O32" s="2"/>
      <c r="P32" s="2"/>
    </row>
    <row r="33" spans="1:16" s="3" customFormat="1" ht="17.25" customHeight="1" thickBot="1" x14ac:dyDescent="0.35">
      <c r="B33" s="139"/>
      <c r="C33" s="89"/>
      <c r="D33" s="308" t="s">
        <v>806</v>
      </c>
      <c r="E33" s="47"/>
      <c r="G33" s="2"/>
      <c r="H33" s="4" t="s">
        <v>54</v>
      </c>
      <c r="I33" s="2"/>
      <c r="J33" s="2"/>
      <c r="K33" s="2"/>
      <c r="L33" s="2"/>
      <c r="M33" s="2"/>
      <c r="N33" s="2"/>
      <c r="O33" s="2"/>
      <c r="P33" s="2"/>
    </row>
    <row r="34" spans="1:16" s="3" customFormat="1" x14ac:dyDescent="0.3">
      <c r="B34" s="139"/>
      <c r="C34" s="89"/>
      <c r="D34" s="49" t="s">
        <v>761</v>
      </c>
      <c r="E34" s="47"/>
      <c r="F34" s="5"/>
      <c r="G34" s="2"/>
      <c r="H34" s="4" t="s">
        <v>55</v>
      </c>
      <c r="I34" s="2"/>
      <c r="J34" s="2"/>
      <c r="K34" s="2"/>
      <c r="L34" s="2"/>
      <c r="M34" s="2"/>
      <c r="N34" s="2"/>
      <c r="O34" s="2"/>
      <c r="P34" s="2"/>
    </row>
    <row r="35" spans="1:16" s="3" customFormat="1" x14ac:dyDescent="0.3">
      <c r="B35" s="139"/>
      <c r="C35" s="143" t="s">
        <v>56</v>
      </c>
      <c r="D35" s="49"/>
      <c r="E35" s="47"/>
      <c r="G35" s="2"/>
      <c r="H35" s="4" t="s">
        <v>57</v>
      </c>
      <c r="I35" s="2"/>
      <c r="J35" s="2"/>
      <c r="K35" s="2"/>
      <c r="L35" s="2"/>
      <c r="M35" s="2"/>
      <c r="N35" s="2"/>
      <c r="O35" s="2"/>
      <c r="P35" s="2"/>
    </row>
    <row r="36" spans="1:16" s="3" customFormat="1" ht="31.5" customHeight="1" thickBot="1" x14ac:dyDescent="0.35">
      <c r="B36" s="453" t="s">
        <v>58</v>
      </c>
      <c r="C36" s="455"/>
      <c r="D36" s="49"/>
      <c r="E36" s="47"/>
      <c r="G36" s="2"/>
      <c r="H36" s="4" t="s">
        <v>59</v>
      </c>
      <c r="I36" s="2"/>
      <c r="J36" s="2"/>
      <c r="K36" s="2"/>
      <c r="L36" s="2"/>
      <c r="M36" s="2"/>
      <c r="N36" s="2"/>
      <c r="O36" s="2"/>
      <c r="P36" s="2"/>
    </row>
    <row r="37" spans="1:16" s="3" customFormat="1" x14ac:dyDescent="0.3">
      <c r="B37" s="139"/>
      <c r="C37" s="89" t="s">
        <v>60</v>
      </c>
      <c r="D37" s="18"/>
      <c r="E37" s="47"/>
      <c r="G37" s="2"/>
      <c r="H37" s="4" t="s">
        <v>61</v>
      </c>
      <c r="I37" s="2"/>
      <c r="J37" s="2"/>
      <c r="K37" s="2"/>
      <c r="L37" s="2"/>
      <c r="M37" s="2"/>
      <c r="N37" s="2"/>
      <c r="O37" s="2"/>
      <c r="P37" s="2"/>
    </row>
    <row r="38" spans="1:16" s="3" customFormat="1" x14ac:dyDescent="0.3">
      <c r="B38" s="139"/>
      <c r="C38" s="89" t="s">
        <v>62</v>
      </c>
      <c r="D38" s="17"/>
      <c r="E38" s="47"/>
      <c r="G38" s="2"/>
      <c r="H38" s="4" t="s">
        <v>63</v>
      </c>
      <c r="I38" s="2"/>
      <c r="J38" s="2"/>
      <c r="K38" s="2"/>
      <c r="L38" s="2"/>
      <c r="M38" s="2"/>
      <c r="N38" s="2"/>
      <c r="O38" s="2"/>
      <c r="P38" s="2"/>
    </row>
    <row r="39" spans="1:16" s="3" customFormat="1" ht="14.5" thickBot="1" x14ac:dyDescent="0.35">
      <c r="B39" s="139"/>
      <c r="C39" s="89" t="s">
        <v>64</v>
      </c>
      <c r="D39" s="19"/>
      <c r="E39" s="47"/>
      <c r="G39" s="2"/>
      <c r="H39" s="4" t="s">
        <v>65</v>
      </c>
      <c r="I39" s="2"/>
      <c r="J39" s="2"/>
      <c r="K39" s="2"/>
      <c r="L39" s="2"/>
      <c r="M39" s="2"/>
      <c r="N39" s="2"/>
      <c r="O39" s="2"/>
      <c r="P39" s="2"/>
    </row>
    <row r="40" spans="1:16" s="3" customFormat="1" ht="15" customHeight="1" thickBot="1" x14ac:dyDescent="0.35">
      <c r="B40" s="139"/>
      <c r="C40" s="85" t="s">
        <v>208</v>
      </c>
      <c r="D40" s="49"/>
      <c r="E40" s="47"/>
      <c r="G40" s="2"/>
      <c r="H40" s="4" t="s">
        <v>66</v>
      </c>
      <c r="I40" s="2"/>
      <c r="J40" s="2"/>
      <c r="K40" s="2"/>
      <c r="L40" s="2"/>
      <c r="M40" s="2"/>
      <c r="N40" s="2"/>
      <c r="O40" s="2"/>
      <c r="P40" s="2"/>
    </row>
    <row r="41" spans="1:16" s="3" customFormat="1" ht="29" x14ac:dyDescent="0.35">
      <c r="B41" s="139"/>
      <c r="C41" s="89" t="s">
        <v>60</v>
      </c>
      <c r="D41" s="293" t="s">
        <v>723</v>
      </c>
      <c r="E41" s="47"/>
      <c r="G41" s="2"/>
      <c r="H41" s="4" t="s">
        <v>67</v>
      </c>
      <c r="I41" s="2"/>
      <c r="J41" s="2"/>
      <c r="K41" s="2"/>
      <c r="L41" s="2"/>
      <c r="M41" s="2"/>
      <c r="N41" s="2"/>
      <c r="O41" s="2"/>
      <c r="P41" s="2"/>
    </row>
    <row r="42" spans="1:16" s="3" customFormat="1" ht="14.5" x14ac:dyDescent="0.35">
      <c r="B42" s="139"/>
      <c r="C42" s="89" t="s">
        <v>62</v>
      </c>
      <c r="D42" s="294" t="s">
        <v>724</v>
      </c>
      <c r="E42" s="47"/>
      <c r="G42" s="2"/>
      <c r="H42" s="4" t="s">
        <v>68</v>
      </c>
      <c r="I42" s="2"/>
      <c r="J42" s="2"/>
      <c r="K42" s="2"/>
      <c r="L42" s="2"/>
      <c r="M42" s="2"/>
      <c r="N42" s="2"/>
      <c r="O42" s="2"/>
      <c r="P42" s="2"/>
    </row>
    <row r="43" spans="1:16" s="3" customFormat="1" ht="14.5" thickBot="1" x14ac:dyDescent="0.35">
      <c r="B43" s="139"/>
      <c r="C43" s="89" t="s">
        <v>64</v>
      </c>
      <c r="D43" s="19" t="s">
        <v>822</v>
      </c>
      <c r="E43" s="47"/>
      <c r="G43" s="2"/>
      <c r="H43" s="4" t="s">
        <v>69</v>
      </c>
      <c r="I43" s="2"/>
      <c r="J43" s="2"/>
      <c r="K43" s="2"/>
      <c r="L43" s="2"/>
      <c r="M43" s="2"/>
      <c r="N43" s="2"/>
      <c r="O43" s="2"/>
      <c r="P43" s="2"/>
    </row>
    <row r="44" spans="1:16" s="3" customFormat="1" ht="14.5" thickBot="1" x14ac:dyDescent="0.35">
      <c r="B44" s="139"/>
      <c r="C44" s="85" t="s">
        <v>275</v>
      </c>
      <c r="D44" s="49"/>
      <c r="E44" s="47"/>
      <c r="G44" s="2"/>
      <c r="H44" s="4" t="s">
        <v>70</v>
      </c>
      <c r="I44" s="2"/>
      <c r="J44" s="2"/>
      <c r="K44" s="2"/>
      <c r="L44" s="2"/>
      <c r="M44" s="2"/>
      <c r="N44" s="2"/>
      <c r="O44" s="2"/>
      <c r="P44" s="2"/>
    </row>
    <row r="45" spans="1:16" s="3" customFormat="1" ht="29" x14ac:dyDescent="0.35">
      <c r="B45" s="139"/>
      <c r="C45" s="89" t="s">
        <v>60</v>
      </c>
      <c r="D45" s="293" t="s">
        <v>832</v>
      </c>
      <c r="E45" s="47"/>
      <c r="G45" s="2"/>
      <c r="H45" s="4" t="s">
        <v>71</v>
      </c>
      <c r="I45" s="2"/>
      <c r="J45" s="2"/>
      <c r="K45" s="2"/>
      <c r="L45" s="2"/>
      <c r="M45" s="2"/>
      <c r="N45" s="2"/>
      <c r="O45" s="2"/>
      <c r="P45" s="2"/>
    </row>
    <row r="46" spans="1:16" s="3" customFormat="1" ht="14.5" x14ac:dyDescent="0.35">
      <c r="B46" s="139"/>
      <c r="C46" s="89" t="s">
        <v>62</v>
      </c>
      <c r="D46" s="294" t="s">
        <v>725</v>
      </c>
      <c r="E46" s="47"/>
      <c r="G46" s="2"/>
      <c r="H46" s="4" t="s">
        <v>72</v>
      </c>
      <c r="I46" s="2"/>
      <c r="J46" s="2"/>
      <c r="K46" s="2"/>
      <c r="L46" s="2"/>
      <c r="M46" s="2"/>
      <c r="N46" s="2"/>
      <c r="O46" s="2"/>
      <c r="P46" s="2"/>
    </row>
    <row r="47" spans="1:16" ht="14.5" thickBot="1" x14ac:dyDescent="0.35">
      <c r="A47" s="3"/>
      <c r="B47" s="139"/>
      <c r="C47" s="89" t="s">
        <v>64</v>
      </c>
      <c r="D47" s="19" t="s">
        <v>822</v>
      </c>
      <c r="E47" s="47"/>
      <c r="H47" s="4" t="s">
        <v>73</v>
      </c>
    </row>
    <row r="48" spans="1:16" ht="14.5" thickBot="1" x14ac:dyDescent="0.35">
      <c r="B48" s="139"/>
      <c r="C48" s="85" t="s">
        <v>207</v>
      </c>
      <c r="D48" s="49"/>
      <c r="E48" s="47"/>
      <c r="H48" s="4" t="s">
        <v>74</v>
      </c>
    </row>
    <row r="49" spans="2:8" x14ac:dyDescent="0.3">
      <c r="B49" s="139"/>
      <c r="C49" s="89" t="s">
        <v>60</v>
      </c>
      <c r="D49" s="18" t="s">
        <v>676</v>
      </c>
      <c r="E49" s="47"/>
      <c r="H49" s="4" t="s">
        <v>75</v>
      </c>
    </row>
    <row r="50" spans="2:8" ht="14.5" x14ac:dyDescent="0.35">
      <c r="B50" s="139"/>
      <c r="C50" s="89" t="s">
        <v>62</v>
      </c>
      <c r="D50" s="263" t="s">
        <v>677</v>
      </c>
      <c r="E50" s="47"/>
      <c r="H50" s="4" t="s">
        <v>76</v>
      </c>
    </row>
    <row r="51" spans="2:8" ht="14.5" thickBot="1" x14ac:dyDescent="0.35">
      <c r="B51" s="139"/>
      <c r="C51" s="89" t="s">
        <v>64</v>
      </c>
      <c r="D51" s="19" t="s">
        <v>822</v>
      </c>
      <c r="E51" s="47"/>
      <c r="H51" s="4" t="s">
        <v>77</v>
      </c>
    </row>
    <row r="52" spans="2:8" ht="14.5" thickBot="1" x14ac:dyDescent="0.35">
      <c r="B52" s="139"/>
      <c r="C52" s="85" t="s">
        <v>207</v>
      </c>
      <c r="D52" s="49"/>
      <c r="E52" s="47"/>
      <c r="H52" s="4" t="s">
        <v>78</v>
      </c>
    </row>
    <row r="53" spans="2:8" x14ac:dyDescent="0.3">
      <c r="B53" s="139"/>
      <c r="C53" s="89" t="s">
        <v>60</v>
      </c>
      <c r="D53" s="18" t="s">
        <v>676</v>
      </c>
      <c r="E53" s="47"/>
      <c r="H53" s="4" t="s">
        <v>79</v>
      </c>
    </row>
    <row r="54" spans="2:8" ht="14.5" x14ac:dyDescent="0.35">
      <c r="B54" s="139"/>
      <c r="C54" s="89" t="s">
        <v>62</v>
      </c>
      <c r="D54" s="263" t="s">
        <v>678</v>
      </c>
      <c r="E54" s="47"/>
      <c r="H54" s="4" t="s">
        <v>80</v>
      </c>
    </row>
    <row r="55" spans="2:8" ht="14.5" thickBot="1" x14ac:dyDescent="0.35">
      <c r="B55" s="139"/>
      <c r="C55" s="89" t="s">
        <v>64</v>
      </c>
      <c r="D55" s="19" t="s">
        <v>822</v>
      </c>
      <c r="E55" s="47"/>
      <c r="H55" s="4" t="s">
        <v>81</v>
      </c>
    </row>
    <row r="56" spans="2:8" ht="14.5" thickBot="1" x14ac:dyDescent="0.35">
      <c r="B56" s="139"/>
      <c r="C56" s="85" t="s">
        <v>207</v>
      </c>
      <c r="D56" s="49"/>
      <c r="E56" s="47"/>
      <c r="H56" s="4" t="s">
        <v>82</v>
      </c>
    </row>
    <row r="57" spans="2:8" x14ac:dyDescent="0.3">
      <c r="B57" s="139"/>
      <c r="C57" s="89" t="s">
        <v>60</v>
      </c>
      <c r="D57" s="18" t="s">
        <v>679</v>
      </c>
      <c r="E57" s="47"/>
      <c r="H57" s="4" t="s">
        <v>83</v>
      </c>
    </row>
    <row r="58" spans="2:8" ht="14.5" x14ac:dyDescent="0.35">
      <c r="B58" s="139"/>
      <c r="C58" s="89" t="s">
        <v>62</v>
      </c>
      <c r="D58" s="264" t="s">
        <v>680</v>
      </c>
      <c r="E58" s="47"/>
      <c r="H58" s="4" t="s">
        <v>84</v>
      </c>
    </row>
    <row r="59" spans="2:8" ht="14.5" thickBot="1" x14ac:dyDescent="0.35">
      <c r="B59" s="139"/>
      <c r="C59" s="89" t="s">
        <v>64</v>
      </c>
      <c r="D59" s="19" t="s">
        <v>822</v>
      </c>
      <c r="E59" s="47"/>
      <c r="H59" s="4" t="s">
        <v>85</v>
      </c>
    </row>
    <row r="60" spans="2:8" ht="14.5" thickBot="1" x14ac:dyDescent="0.35">
      <c r="B60" s="144"/>
      <c r="C60" s="145"/>
      <c r="D60" s="90"/>
      <c r="E60" s="59"/>
      <c r="H60" s="4" t="s">
        <v>86</v>
      </c>
    </row>
    <row r="61" spans="2:8" x14ac:dyDescent="0.3">
      <c r="H61" s="4" t="s">
        <v>87</v>
      </c>
    </row>
    <row r="62" spans="2:8" x14ac:dyDescent="0.3">
      <c r="H62" s="4" t="s">
        <v>88</v>
      </c>
    </row>
    <row r="63" spans="2:8" x14ac:dyDescent="0.3">
      <c r="H63" s="4" t="s">
        <v>89</v>
      </c>
    </row>
    <row r="64" spans="2:8" x14ac:dyDescent="0.3">
      <c r="H64" s="4" t="s">
        <v>90</v>
      </c>
    </row>
    <row r="65" spans="8:8" x14ac:dyDescent="0.3">
      <c r="H65" s="4" t="s">
        <v>91</v>
      </c>
    </row>
    <row r="66" spans="8:8" x14ac:dyDescent="0.3">
      <c r="H66" s="4" t="s">
        <v>92</v>
      </c>
    </row>
    <row r="67" spans="8:8" x14ac:dyDescent="0.3">
      <c r="H67" s="4" t="s">
        <v>93</v>
      </c>
    </row>
    <row r="68" spans="8:8" x14ac:dyDescent="0.3">
      <c r="H68" s="4" t="s">
        <v>94</v>
      </c>
    </row>
    <row r="69" spans="8:8" x14ac:dyDescent="0.3">
      <c r="H69" s="4" t="s">
        <v>95</v>
      </c>
    </row>
    <row r="70" spans="8:8" x14ac:dyDescent="0.3">
      <c r="H70" s="4" t="s">
        <v>96</v>
      </c>
    </row>
    <row r="71" spans="8:8" x14ac:dyDescent="0.3">
      <c r="H71" s="4" t="s">
        <v>97</v>
      </c>
    </row>
    <row r="72" spans="8:8" x14ac:dyDescent="0.3">
      <c r="H72" s="4" t="s">
        <v>98</v>
      </c>
    </row>
    <row r="73" spans="8:8" x14ac:dyDescent="0.3">
      <c r="H73" s="4" t="s">
        <v>99</v>
      </c>
    </row>
    <row r="74" spans="8:8" x14ac:dyDescent="0.3">
      <c r="H74" s="4" t="s">
        <v>100</v>
      </c>
    </row>
    <row r="75" spans="8:8" x14ac:dyDescent="0.3">
      <c r="H75" s="4" t="s">
        <v>101</v>
      </c>
    </row>
    <row r="76" spans="8:8" x14ac:dyDescent="0.3">
      <c r="H76" s="4" t="s">
        <v>102</v>
      </c>
    </row>
    <row r="77" spans="8:8" x14ac:dyDescent="0.3">
      <c r="H77" s="4" t="s">
        <v>103</v>
      </c>
    </row>
    <row r="78" spans="8:8" x14ac:dyDescent="0.3">
      <c r="H78" s="4" t="s">
        <v>104</v>
      </c>
    </row>
    <row r="79" spans="8:8" x14ac:dyDescent="0.3">
      <c r="H79" s="4" t="s">
        <v>105</v>
      </c>
    </row>
    <row r="80" spans="8:8" x14ac:dyDescent="0.3">
      <c r="H80" s="4" t="s">
        <v>106</v>
      </c>
    </row>
    <row r="81" spans="8:8" x14ac:dyDescent="0.3">
      <c r="H81" s="4" t="s">
        <v>107</v>
      </c>
    </row>
    <row r="82" spans="8:8" x14ac:dyDescent="0.3">
      <c r="H82" s="4" t="s">
        <v>108</v>
      </c>
    </row>
    <row r="83" spans="8:8" x14ac:dyDescent="0.3">
      <c r="H83" s="4" t="s">
        <v>109</v>
      </c>
    </row>
    <row r="84" spans="8:8" x14ac:dyDescent="0.3">
      <c r="H84" s="4" t="s">
        <v>110</v>
      </c>
    </row>
    <row r="85" spans="8:8" x14ac:dyDescent="0.3">
      <c r="H85" s="4" t="s">
        <v>111</v>
      </c>
    </row>
    <row r="86" spans="8:8" x14ac:dyDescent="0.3">
      <c r="H86" s="4" t="s">
        <v>112</v>
      </c>
    </row>
    <row r="87" spans="8:8" x14ac:dyDescent="0.3">
      <c r="H87" s="4" t="s">
        <v>113</v>
      </c>
    </row>
    <row r="88" spans="8:8" x14ac:dyDescent="0.3">
      <c r="H88" s="4" t="s">
        <v>114</v>
      </c>
    </row>
    <row r="89" spans="8:8" x14ac:dyDescent="0.3">
      <c r="H89" s="4" t="s">
        <v>115</v>
      </c>
    </row>
    <row r="90" spans="8:8" x14ac:dyDescent="0.3">
      <c r="H90" s="4" t="s">
        <v>116</v>
      </c>
    </row>
    <row r="91" spans="8:8" x14ac:dyDescent="0.3">
      <c r="H91" s="4" t="s">
        <v>117</v>
      </c>
    </row>
    <row r="92" spans="8:8" x14ac:dyDescent="0.3">
      <c r="H92" s="4" t="s">
        <v>118</v>
      </c>
    </row>
    <row r="93" spans="8:8" x14ac:dyDescent="0.3">
      <c r="H93" s="4" t="s">
        <v>119</v>
      </c>
    </row>
    <row r="94" spans="8:8" x14ac:dyDescent="0.3">
      <c r="H94" s="4" t="s">
        <v>120</v>
      </c>
    </row>
    <row r="95" spans="8:8" x14ac:dyDescent="0.3">
      <c r="H95" s="4" t="s">
        <v>121</v>
      </c>
    </row>
    <row r="96" spans="8:8" x14ac:dyDescent="0.3">
      <c r="H96" s="4" t="s">
        <v>122</v>
      </c>
    </row>
    <row r="97" spans="8:8" x14ac:dyDescent="0.3">
      <c r="H97" s="4" t="s">
        <v>123</v>
      </c>
    </row>
    <row r="98" spans="8:8" x14ac:dyDescent="0.3">
      <c r="H98" s="4" t="s">
        <v>124</v>
      </c>
    </row>
    <row r="99" spans="8:8" x14ac:dyDescent="0.3">
      <c r="H99" s="4" t="s">
        <v>125</v>
      </c>
    </row>
    <row r="100" spans="8:8" x14ac:dyDescent="0.3">
      <c r="H100" s="4" t="s">
        <v>126</v>
      </c>
    </row>
    <row r="101" spans="8:8" x14ac:dyDescent="0.3">
      <c r="H101" s="4" t="s">
        <v>127</v>
      </c>
    </row>
    <row r="102" spans="8:8" x14ac:dyDescent="0.3">
      <c r="H102" s="4" t="s">
        <v>128</v>
      </c>
    </row>
    <row r="103" spans="8:8" x14ac:dyDescent="0.3">
      <c r="H103" s="4" t="s">
        <v>129</v>
      </c>
    </row>
    <row r="104" spans="8:8" x14ac:dyDescent="0.3">
      <c r="H104" s="4" t="s">
        <v>130</v>
      </c>
    </row>
    <row r="105" spans="8:8" x14ac:dyDescent="0.3">
      <c r="H105" s="4" t="s">
        <v>131</v>
      </c>
    </row>
    <row r="106" spans="8:8" x14ac:dyDescent="0.3">
      <c r="H106" s="4" t="s">
        <v>132</v>
      </c>
    </row>
    <row r="107" spans="8:8" x14ac:dyDescent="0.3">
      <c r="H107" s="4" t="s">
        <v>133</v>
      </c>
    </row>
    <row r="108" spans="8:8" x14ac:dyDescent="0.3">
      <c r="H108" s="4" t="s">
        <v>134</v>
      </c>
    </row>
    <row r="109" spans="8:8" x14ac:dyDescent="0.3">
      <c r="H109" s="4" t="s">
        <v>135</v>
      </c>
    </row>
    <row r="110" spans="8:8" x14ac:dyDescent="0.3">
      <c r="H110" s="4" t="s">
        <v>136</v>
      </c>
    </row>
    <row r="111" spans="8:8" x14ac:dyDescent="0.3">
      <c r="H111" s="4" t="s">
        <v>137</v>
      </c>
    </row>
    <row r="112" spans="8:8" x14ac:dyDescent="0.3">
      <c r="H112" s="4" t="s">
        <v>138</v>
      </c>
    </row>
    <row r="113" spans="8:8" x14ac:dyDescent="0.3">
      <c r="H113" s="4" t="s">
        <v>139</v>
      </c>
    </row>
    <row r="114" spans="8:8" x14ac:dyDescent="0.3">
      <c r="H114" s="4" t="s">
        <v>140</v>
      </c>
    </row>
    <row r="115" spans="8:8" x14ac:dyDescent="0.3">
      <c r="H115" s="4" t="s">
        <v>141</v>
      </c>
    </row>
    <row r="116" spans="8:8" x14ac:dyDescent="0.3">
      <c r="H116" s="4" t="s">
        <v>142</v>
      </c>
    </row>
    <row r="117" spans="8:8" x14ac:dyDescent="0.3">
      <c r="H117" s="4" t="s">
        <v>143</v>
      </c>
    </row>
    <row r="118" spans="8:8" x14ac:dyDescent="0.3">
      <c r="H118" s="4" t="s">
        <v>144</v>
      </c>
    </row>
    <row r="119" spans="8:8" x14ac:dyDescent="0.3">
      <c r="H119" s="4" t="s">
        <v>145</v>
      </c>
    </row>
    <row r="120" spans="8:8" x14ac:dyDescent="0.3">
      <c r="H120" s="4" t="s">
        <v>146</v>
      </c>
    </row>
    <row r="121" spans="8:8" x14ac:dyDescent="0.3">
      <c r="H121" s="4" t="s">
        <v>147</v>
      </c>
    </row>
    <row r="122" spans="8:8" x14ac:dyDescent="0.3">
      <c r="H122" s="4" t="s">
        <v>148</v>
      </c>
    </row>
    <row r="123" spans="8:8" x14ac:dyDescent="0.3">
      <c r="H123" s="4" t="s">
        <v>149</v>
      </c>
    </row>
    <row r="124" spans="8:8" x14ac:dyDescent="0.3">
      <c r="H124" s="4" t="s">
        <v>150</v>
      </c>
    </row>
    <row r="125" spans="8:8" x14ac:dyDescent="0.3">
      <c r="H125" s="4" t="s">
        <v>151</v>
      </c>
    </row>
    <row r="126" spans="8:8" x14ac:dyDescent="0.3">
      <c r="H126" s="4" t="s">
        <v>152</v>
      </c>
    </row>
    <row r="127" spans="8:8" x14ac:dyDescent="0.3">
      <c r="H127" s="4" t="s">
        <v>153</v>
      </c>
    </row>
    <row r="128" spans="8:8" x14ac:dyDescent="0.3">
      <c r="H128" s="4" t="s">
        <v>154</v>
      </c>
    </row>
    <row r="129" spans="8:8" x14ac:dyDescent="0.3">
      <c r="H129" s="4" t="s">
        <v>155</v>
      </c>
    </row>
    <row r="130" spans="8:8" x14ac:dyDescent="0.3">
      <c r="H130" s="4" t="s">
        <v>156</v>
      </c>
    </row>
    <row r="131" spans="8:8" x14ac:dyDescent="0.3">
      <c r="H131" s="4" t="s">
        <v>157</v>
      </c>
    </row>
    <row r="132" spans="8:8" x14ac:dyDescent="0.3">
      <c r="H132" s="4" t="s">
        <v>158</v>
      </c>
    </row>
    <row r="133" spans="8:8" x14ac:dyDescent="0.3">
      <c r="H133" s="4" t="s">
        <v>159</v>
      </c>
    </row>
    <row r="134" spans="8:8" x14ac:dyDescent="0.3">
      <c r="H134" s="4" t="s">
        <v>160</v>
      </c>
    </row>
    <row r="135" spans="8:8" x14ac:dyDescent="0.3">
      <c r="H135" s="4" t="s">
        <v>161</v>
      </c>
    </row>
    <row r="136" spans="8:8" x14ac:dyDescent="0.3">
      <c r="H136" s="4" t="s">
        <v>162</v>
      </c>
    </row>
    <row r="137" spans="8:8" x14ac:dyDescent="0.3">
      <c r="H137" s="4" t="s">
        <v>163</v>
      </c>
    </row>
    <row r="138" spans="8:8" x14ac:dyDescent="0.3">
      <c r="H138" s="4" t="s">
        <v>164</v>
      </c>
    </row>
    <row r="139" spans="8:8" x14ac:dyDescent="0.3">
      <c r="H139" s="4" t="s">
        <v>165</v>
      </c>
    </row>
    <row r="140" spans="8:8" x14ac:dyDescent="0.3">
      <c r="H140" s="4" t="s">
        <v>166</v>
      </c>
    </row>
    <row r="141" spans="8:8" x14ac:dyDescent="0.3">
      <c r="H141" s="4" t="s">
        <v>167</v>
      </c>
    </row>
    <row r="142" spans="8:8" x14ac:dyDescent="0.3">
      <c r="H142" s="4" t="s">
        <v>168</v>
      </c>
    </row>
    <row r="143" spans="8:8" x14ac:dyDescent="0.3">
      <c r="H143" s="4" t="s">
        <v>169</v>
      </c>
    </row>
    <row r="144" spans="8:8" x14ac:dyDescent="0.3">
      <c r="H144" s="4" t="s">
        <v>170</v>
      </c>
    </row>
    <row r="145" spans="8:8" x14ac:dyDescent="0.3">
      <c r="H145" s="4" t="s">
        <v>171</v>
      </c>
    </row>
    <row r="146" spans="8:8" x14ac:dyDescent="0.3">
      <c r="H146" s="4" t="s">
        <v>172</v>
      </c>
    </row>
    <row r="147" spans="8:8" x14ac:dyDescent="0.3">
      <c r="H147" s="4" t="s">
        <v>173</v>
      </c>
    </row>
    <row r="148" spans="8:8" x14ac:dyDescent="0.3">
      <c r="H148" s="4" t="s">
        <v>174</v>
      </c>
    </row>
    <row r="149" spans="8:8" x14ac:dyDescent="0.3">
      <c r="H149" s="4" t="s">
        <v>175</v>
      </c>
    </row>
    <row r="150" spans="8:8" x14ac:dyDescent="0.3">
      <c r="H150" s="4" t="s">
        <v>176</v>
      </c>
    </row>
    <row r="151" spans="8:8" x14ac:dyDescent="0.3">
      <c r="H151" s="4" t="s">
        <v>177</v>
      </c>
    </row>
    <row r="152" spans="8:8" x14ac:dyDescent="0.3">
      <c r="H152" s="4" t="s">
        <v>178</v>
      </c>
    </row>
    <row r="153" spans="8:8" x14ac:dyDescent="0.3">
      <c r="H153" s="4" t="s">
        <v>179</v>
      </c>
    </row>
    <row r="154" spans="8:8" x14ac:dyDescent="0.3">
      <c r="H154" s="4" t="s">
        <v>180</v>
      </c>
    </row>
    <row r="155" spans="8:8" x14ac:dyDescent="0.3">
      <c r="H155" s="4" t="s">
        <v>181</v>
      </c>
    </row>
    <row r="156" spans="8:8" x14ac:dyDescent="0.3">
      <c r="H156" s="4" t="s">
        <v>182</v>
      </c>
    </row>
    <row r="157" spans="8:8" x14ac:dyDescent="0.3">
      <c r="H157" s="4" t="s">
        <v>183</v>
      </c>
    </row>
    <row r="158" spans="8:8" x14ac:dyDescent="0.3">
      <c r="H158" s="4" t="s">
        <v>184</v>
      </c>
    </row>
    <row r="159" spans="8:8" x14ac:dyDescent="0.3">
      <c r="H159" s="4" t="s">
        <v>185</v>
      </c>
    </row>
    <row r="160" spans="8:8" x14ac:dyDescent="0.3">
      <c r="H160" s="4" t="s">
        <v>186</v>
      </c>
    </row>
    <row r="161" spans="8:8" x14ac:dyDescent="0.3">
      <c r="H161" s="4" t="s">
        <v>187</v>
      </c>
    </row>
    <row r="162" spans="8:8" x14ac:dyDescent="0.3">
      <c r="H162" s="4" t="s">
        <v>188</v>
      </c>
    </row>
    <row r="163" spans="8:8" x14ac:dyDescent="0.3">
      <c r="H163" s="4" t="s">
        <v>189</v>
      </c>
    </row>
    <row r="164" spans="8:8" x14ac:dyDescent="0.3">
      <c r="H164" s="4" t="s">
        <v>190</v>
      </c>
    </row>
    <row r="165" spans="8:8" x14ac:dyDescent="0.3">
      <c r="H165" s="4" t="s">
        <v>191</v>
      </c>
    </row>
    <row r="166" spans="8:8" x14ac:dyDescent="0.3">
      <c r="H166" s="4" t="s">
        <v>192</v>
      </c>
    </row>
    <row r="167" spans="8:8" x14ac:dyDescent="0.3">
      <c r="H167" s="4" t="s">
        <v>193</v>
      </c>
    </row>
    <row r="168" spans="8:8" x14ac:dyDescent="0.3">
      <c r="H168" s="4" t="s">
        <v>194</v>
      </c>
    </row>
    <row r="169" spans="8:8" x14ac:dyDescent="0.3">
      <c r="H169" s="4" t="s">
        <v>195</v>
      </c>
    </row>
    <row r="170" spans="8:8" x14ac:dyDescent="0.3">
      <c r="H170" s="4" t="s">
        <v>196</v>
      </c>
    </row>
    <row r="171" spans="8:8" x14ac:dyDescent="0.3">
      <c r="H171" s="4" t="s">
        <v>197</v>
      </c>
    </row>
    <row r="172" spans="8:8" x14ac:dyDescent="0.3">
      <c r="H172" s="4" t="s">
        <v>198</v>
      </c>
    </row>
    <row r="173" spans="8:8" x14ac:dyDescent="0.3">
      <c r="H173" s="4" t="s">
        <v>199</v>
      </c>
    </row>
    <row r="174" spans="8:8" x14ac:dyDescent="0.3">
      <c r="H174" s="4" t="s">
        <v>200</v>
      </c>
    </row>
    <row r="175" spans="8:8" x14ac:dyDescent="0.3">
      <c r="H175" s="4" t="s">
        <v>201</v>
      </c>
    </row>
    <row r="176" spans="8:8" x14ac:dyDescent="0.3">
      <c r="H176" s="4" t="s">
        <v>202</v>
      </c>
    </row>
    <row r="177" spans="8:8" x14ac:dyDescent="0.3">
      <c r="H177" s="4" t="s">
        <v>203</v>
      </c>
    </row>
  </sheetData>
  <mergeCells count="10">
    <mergeCell ref="D23:D24"/>
    <mergeCell ref="B16:C16"/>
    <mergeCell ref="B27:C27"/>
    <mergeCell ref="B36:C36"/>
    <mergeCell ref="B26:C26"/>
    <mergeCell ref="B19:C19"/>
    <mergeCell ref="B23:C24"/>
    <mergeCell ref="B25:C25"/>
    <mergeCell ref="B32:C32"/>
    <mergeCell ref="D25:D26"/>
  </mergeCells>
  <dataValidations count="5">
    <dataValidation type="list" allowBlank="1" showInputMessage="1" showErrorMessage="1" sqref="D65534" xr:uid="{00000000-0002-0000-0000-000000000000}">
      <formula1>$P$15:$P$26</formula1>
    </dataValidation>
    <dataValidation type="list" allowBlank="1" showInputMessage="1" showErrorMessage="1" sqref="IV65532" xr:uid="{00000000-0002-0000-0000-000001000000}">
      <formula1>$K$15:$K$19</formula1>
    </dataValidation>
    <dataValidation type="list" allowBlank="1" showInputMessage="1" showErrorMessage="1" sqref="D65533" xr:uid="{00000000-0002-0000-0000-000002000000}">
      <formula1>$O$15:$O$26</formula1>
    </dataValidation>
    <dataValidation type="list" allowBlank="1" showInputMessage="1" showErrorMessage="1" sqref="IV65525 D65525" xr:uid="{00000000-0002-0000-0000-000003000000}">
      <formula1>$I$15:$I$17</formula1>
    </dataValidation>
    <dataValidation type="list" allowBlank="1" showInputMessage="1" showErrorMessage="1" sqref="IV65526:IV65530 D65526:D65530" xr:uid="{00000000-0002-0000-0000-000004000000}">
      <formula1>$H$15:$H$177</formula1>
    </dataValidation>
  </dataValidations>
  <hyperlinks>
    <hyperlink ref="D50" r:id="rId1" xr:uid="{00000000-0004-0000-0000-000000000000}"/>
    <hyperlink ref="D54" r:id="rId2" xr:uid="{00000000-0004-0000-0000-000001000000}"/>
    <hyperlink ref="D58" r:id="rId3" xr:uid="{00000000-0004-0000-0000-000002000000}"/>
    <hyperlink ref="D42" r:id="rId4" xr:uid="{00000000-0004-0000-0000-000003000000}"/>
    <hyperlink ref="D46" r:id="rId5" display="fspd@nabard.org" xr:uid="{00000000-0004-0000-0000-000004000000}"/>
    <hyperlink ref="D33" r:id="rId6" display="http://www.conservingcentralindia.org/" xr:uid="{00000000-0004-0000-0000-000005000000}"/>
  </hyperlinks>
  <pageMargins left="0.7" right="0.7" top="0.75" bottom="0.75" header="0.3" footer="0.3"/>
  <pageSetup paperSize="9" fitToHeight="0" orientation="landscape" r:id="rId7"/>
  <drawing r:id="rId8"/>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1:I42"/>
  <sheetViews>
    <sheetView topLeftCell="A6" workbookViewId="0">
      <selection activeCell="F15" sqref="F15"/>
    </sheetView>
  </sheetViews>
  <sheetFormatPr defaultColWidth="9.26953125" defaultRowHeight="13" x14ac:dyDescent="0.35"/>
  <cols>
    <col min="1" max="2" width="1.7265625" style="324" customWidth="1"/>
    <col min="3" max="3" width="50" style="324" customWidth="1"/>
    <col min="4" max="4" width="29.453125" style="324" customWidth="1"/>
    <col min="5" max="5" width="19.453125" style="324" customWidth="1"/>
    <col min="6" max="6" width="21.26953125" style="324" customWidth="1"/>
    <col min="7" max="7" width="26.26953125" style="324" customWidth="1"/>
    <col min="8" max="8" width="57.453125" style="324" bestFit="1" customWidth="1"/>
    <col min="9" max="10" width="1.7265625" style="324" customWidth="1"/>
    <col min="11" max="16384" width="9.26953125" style="324"/>
  </cols>
  <sheetData>
    <row r="1" spans="2:9" ht="13.5" thickBot="1" x14ac:dyDescent="0.4"/>
    <row r="2" spans="2:9" ht="13.5" thickBot="1" x14ac:dyDescent="0.4">
      <c r="B2" s="325"/>
      <c r="C2" s="326"/>
      <c r="D2" s="326"/>
      <c r="E2" s="326"/>
      <c r="F2" s="326"/>
      <c r="G2" s="326"/>
      <c r="H2" s="326"/>
      <c r="I2" s="327"/>
    </row>
    <row r="3" spans="2:9" ht="13.5" thickBot="1" x14ac:dyDescent="0.4">
      <c r="B3" s="328"/>
      <c r="C3" s="688" t="s">
        <v>834</v>
      </c>
      <c r="D3" s="689"/>
      <c r="E3" s="689"/>
      <c r="F3" s="689"/>
      <c r="G3" s="689"/>
      <c r="H3" s="690"/>
      <c r="I3" s="329"/>
    </row>
    <row r="4" spans="2:9" x14ac:dyDescent="0.35">
      <c r="B4" s="328"/>
      <c r="C4" s="330"/>
      <c r="D4" s="330"/>
      <c r="E4" s="330"/>
      <c r="F4" s="330"/>
      <c r="G4" s="330"/>
      <c r="H4" s="330"/>
      <c r="I4" s="329"/>
    </row>
    <row r="5" spans="2:9" x14ac:dyDescent="0.35">
      <c r="B5" s="328"/>
      <c r="C5" s="330"/>
      <c r="D5" s="330"/>
      <c r="E5" s="330"/>
      <c r="F5" s="330"/>
      <c r="G5" s="330"/>
      <c r="H5" s="330"/>
      <c r="I5" s="329"/>
    </row>
    <row r="6" spans="2:9" ht="13.5" x14ac:dyDescent="0.35">
      <c r="B6" s="328"/>
      <c r="C6" s="331" t="s">
        <v>835</v>
      </c>
      <c r="D6" s="330"/>
      <c r="E6" s="330"/>
      <c r="F6" s="330"/>
      <c r="G6" s="330"/>
      <c r="H6" s="330"/>
      <c r="I6" s="329"/>
    </row>
    <row r="7" spans="2:9" ht="13.5" thickBot="1" x14ac:dyDescent="0.4">
      <c r="B7" s="328"/>
      <c r="C7" s="330"/>
      <c r="D7" s="330"/>
      <c r="E7" s="330"/>
      <c r="F7" s="330"/>
      <c r="G7" s="330"/>
      <c r="H7" s="330"/>
      <c r="I7" s="329"/>
    </row>
    <row r="8" spans="2:9" ht="45" customHeight="1" x14ac:dyDescent="0.35">
      <c r="B8" s="328"/>
      <c r="C8" s="691" t="s">
        <v>836</v>
      </c>
      <c r="D8" s="692"/>
      <c r="E8" s="693" t="s">
        <v>11</v>
      </c>
      <c r="F8" s="693"/>
      <c r="G8" s="693"/>
      <c r="H8" s="694"/>
      <c r="I8" s="329"/>
    </row>
    <row r="9" spans="2:9" ht="45" customHeight="1" thickBot="1" x14ac:dyDescent="0.4">
      <c r="B9" s="328"/>
      <c r="C9" s="695" t="s">
        <v>837</v>
      </c>
      <c r="D9" s="696"/>
      <c r="E9" s="697" t="s">
        <v>838</v>
      </c>
      <c r="F9" s="697"/>
      <c r="G9" s="697"/>
      <c r="H9" s="698"/>
      <c r="I9" s="329"/>
    </row>
    <row r="10" spans="2:9" ht="15" customHeight="1" thickBot="1" x14ac:dyDescent="0.4">
      <c r="B10" s="328"/>
      <c r="C10" s="686"/>
      <c r="D10" s="686"/>
      <c r="E10" s="687"/>
      <c r="F10" s="687"/>
      <c r="G10" s="687"/>
      <c r="H10" s="687"/>
      <c r="I10" s="329"/>
    </row>
    <row r="11" spans="2:9" ht="30" customHeight="1" x14ac:dyDescent="0.35">
      <c r="B11" s="328"/>
      <c r="C11" s="699" t="s">
        <v>839</v>
      </c>
      <c r="D11" s="700"/>
      <c r="E11" s="700"/>
      <c r="F11" s="700"/>
      <c r="G11" s="700"/>
      <c r="H11" s="701"/>
      <c r="I11" s="329"/>
    </row>
    <row r="12" spans="2:9" x14ac:dyDescent="0.35">
      <c r="B12" s="328"/>
      <c r="C12" s="332" t="s">
        <v>840</v>
      </c>
      <c r="D12" s="333" t="s">
        <v>841</v>
      </c>
      <c r="E12" s="333" t="s">
        <v>243</v>
      </c>
      <c r="F12" s="333" t="s">
        <v>241</v>
      </c>
      <c r="G12" s="333" t="s">
        <v>842</v>
      </c>
      <c r="H12" s="334" t="s">
        <v>843</v>
      </c>
      <c r="I12" s="329"/>
    </row>
    <row r="13" spans="2:9" ht="47.25" customHeight="1" x14ac:dyDescent="0.35">
      <c r="B13" s="328"/>
      <c r="C13" s="335" t="s">
        <v>844</v>
      </c>
      <c r="D13" s="336" t="s">
        <v>845</v>
      </c>
      <c r="E13" s="337" t="s">
        <v>846</v>
      </c>
      <c r="F13" s="338" t="s">
        <v>847</v>
      </c>
      <c r="G13" s="339">
        <v>0.3</v>
      </c>
      <c r="H13" s="340" t="s">
        <v>848</v>
      </c>
      <c r="I13" s="329"/>
    </row>
    <row r="14" spans="2:9" ht="57.75" customHeight="1" x14ac:dyDescent="0.35">
      <c r="B14" s="328"/>
      <c r="C14" s="341" t="s">
        <v>849</v>
      </c>
      <c r="D14" s="342" t="s">
        <v>850</v>
      </c>
      <c r="E14" s="343" t="s">
        <v>851</v>
      </c>
      <c r="F14" s="344">
        <v>0</v>
      </c>
      <c r="G14" s="344">
        <f>56*25</f>
        <v>1400</v>
      </c>
      <c r="H14" s="345" t="s">
        <v>852</v>
      </c>
      <c r="I14" s="329"/>
    </row>
    <row r="15" spans="2:9" ht="75" customHeight="1" x14ac:dyDescent="0.35">
      <c r="B15" s="328"/>
      <c r="C15" s="346" t="s">
        <v>853</v>
      </c>
      <c r="D15" s="347" t="s">
        <v>854</v>
      </c>
      <c r="E15" s="348" t="s">
        <v>855</v>
      </c>
      <c r="F15" s="349">
        <v>0</v>
      </c>
      <c r="G15" s="349">
        <f>56*3</f>
        <v>168</v>
      </c>
      <c r="H15" s="349" t="s">
        <v>848</v>
      </c>
      <c r="I15" s="329"/>
    </row>
    <row r="16" spans="2:9" x14ac:dyDescent="0.35">
      <c r="B16" s="328"/>
      <c r="C16" s="330"/>
      <c r="D16" s="330"/>
      <c r="E16" s="330"/>
      <c r="F16" s="330"/>
      <c r="G16" s="330"/>
      <c r="H16" s="330"/>
      <c r="I16" s="329"/>
    </row>
    <row r="17" spans="2:9" x14ac:dyDescent="0.35">
      <c r="B17" s="328"/>
      <c r="C17" s="350"/>
      <c r="D17" s="330"/>
      <c r="E17" s="330"/>
      <c r="F17" s="330"/>
      <c r="G17" s="330"/>
      <c r="H17" s="330"/>
      <c r="I17" s="329"/>
    </row>
    <row r="18" spans="2:9" ht="13.5" x14ac:dyDescent="0.35">
      <c r="B18" s="328"/>
      <c r="C18" s="331" t="s">
        <v>856</v>
      </c>
      <c r="D18" s="330"/>
      <c r="E18" s="330"/>
      <c r="F18" s="330"/>
      <c r="G18" s="330"/>
      <c r="H18" s="330"/>
      <c r="I18" s="329"/>
    </row>
    <row r="19" spans="2:9" ht="13.5" thickBot="1" x14ac:dyDescent="0.4">
      <c r="B19" s="328"/>
      <c r="C19" s="331"/>
      <c r="D19" s="330"/>
      <c r="E19" s="330"/>
      <c r="F19" s="330"/>
      <c r="G19" s="330"/>
      <c r="H19" s="330"/>
      <c r="I19" s="329"/>
    </row>
    <row r="20" spans="2:9" ht="30" customHeight="1" x14ac:dyDescent="0.35">
      <c r="B20" s="328"/>
      <c r="C20" s="702" t="s">
        <v>857</v>
      </c>
      <c r="D20" s="703"/>
      <c r="E20" s="703"/>
      <c r="F20" s="703"/>
      <c r="G20" s="703"/>
      <c r="H20" s="704"/>
      <c r="I20" s="329"/>
    </row>
    <row r="21" spans="2:9" ht="30" customHeight="1" x14ac:dyDescent="0.35">
      <c r="B21" s="328"/>
      <c r="C21" s="705" t="s">
        <v>858</v>
      </c>
      <c r="D21" s="706"/>
      <c r="E21" s="706" t="s">
        <v>843</v>
      </c>
      <c r="F21" s="706"/>
      <c r="G21" s="706"/>
      <c r="H21" s="707"/>
      <c r="I21" s="329"/>
    </row>
    <row r="22" spans="2:9" ht="30" customHeight="1" x14ac:dyDescent="0.35">
      <c r="B22" s="328"/>
      <c r="C22" s="708"/>
      <c r="D22" s="709"/>
      <c r="E22" s="710"/>
      <c r="F22" s="711"/>
      <c r="G22" s="711"/>
      <c r="H22" s="712"/>
      <c r="I22" s="329"/>
    </row>
    <row r="23" spans="2:9" ht="30" customHeight="1" thickBot="1" x14ac:dyDescent="0.4">
      <c r="B23" s="328"/>
      <c r="C23" s="713"/>
      <c r="D23" s="714"/>
      <c r="E23" s="697"/>
      <c r="F23" s="697"/>
      <c r="G23" s="697"/>
      <c r="H23" s="698"/>
      <c r="I23" s="329"/>
    </row>
    <row r="24" spans="2:9" x14ac:dyDescent="0.35">
      <c r="B24" s="328"/>
      <c r="C24" s="330"/>
      <c r="D24" s="330"/>
      <c r="E24" s="330"/>
      <c r="F24" s="330"/>
      <c r="G24" s="330"/>
      <c r="H24" s="330"/>
      <c r="I24" s="329"/>
    </row>
    <row r="25" spans="2:9" x14ac:dyDescent="0.35">
      <c r="B25" s="328"/>
      <c r="C25" s="330"/>
      <c r="D25" s="330"/>
      <c r="E25" s="330"/>
      <c r="F25" s="330"/>
      <c r="G25" s="330"/>
      <c r="H25" s="330"/>
      <c r="I25" s="329"/>
    </row>
    <row r="26" spans="2:9" x14ac:dyDescent="0.35">
      <c r="B26" s="328"/>
      <c r="C26" s="331" t="s">
        <v>859</v>
      </c>
      <c r="D26" s="331"/>
      <c r="E26" s="330"/>
      <c r="F26" s="330"/>
      <c r="G26" s="330"/>
      <c r="H26" s="330"/>
      <c r="I26" s="329"/>
    </row>
    <row r="27" spans="2:9" ht="13.5" thickBot="1" x14ac:dyDescent="0.4">
      <c r="B27" s="328"/>
      <c r="C27" s="351"/>
      <c r="D27" s="330"/>
      <c r="E27" s="330"/>
      <c r="F27" s="330"/>
      <c r="G27" s="330"/>
      <c r="H27" s="330"/>
      <c r="I27" s="329"/>
    </row>
    <row r="28" spans="2:9" ht="77.25" customHeight="1" x14ac:dyDescent="0.35">
      <c r="B28" s="328"/>
      <c r="C28" s="691" t="s">
        <v>860</v>
      </c>
      <c r="D28" s="692"/>
      <c r="E28" s="715" t="s">
        <v>861</v>
      </c>
      <c r="F28" s="716"/>
      <c r="G28" s="716"/>
      <c r="H28" s="717"/>
      <c r="I28" s="329"/>
    </row>
    <row r="29" spans="2:9" ht="45" customHeight="1" x14ac:dyDescent="0.35">
      <c r="B29" s="328"/>
      <c r="C29" s="718" t="s">
        <v>862</v>
      </c>
      <c r="D29" s="719"/>
      <c r="E29" s="720" t="s">
        <v>863</v>
      </c>
      <c r="F29" s="720"/>
      <c r="G29" s="720"/>
      <c r="H29" s="721"/>
      <c r="I29" s="329"/>
    </row>
    <row r="30" spans="2:9" ht="45" customHeight="1" x14ac:dyDescent="0.35">
      <c r="B30" s="328"/>
      <c r="C30" s="718" t="s">
        <v>864</v>
      </c>
      <c r="D30" s="719"/>
      <c r="E30" s="722" t="s">
        <v>865</v>
      </c>
      <c r="F30" s="722"/>
      <c r="G30" s="722"/>
      <c r="H30" s="723"/>
      <c r="I30" s="329"/>
    </row>
    <row r="31" spans="2:9" ht="45" customHeight="1" x14ac:dyDescent="0.35">
      <c r="B31" s="328"/>
      <c r="C31" s="718" t="s">
        <v>866</v>
      </c>
      <c r="D31" s="719"/>
      <c r="E31" s="720" t="s">
        <v>863</v>
      </c>
      <c r="F31" s="720"/>
      <c r="G31" s="720"/>
      <c r="H31" s="721"/>
      <c r="I31" s="329"/>
    </row>
    <row r="32" spans="2:9" ht="45" customHeight="1" thickBot="1" x14ac:dyDescent="0.4">
      <c r="B32" s="328"/>
      <c r="C32" s="695" t="s">
        <v>867</v>
      </c>
      <c r="D32" s="696"/>
      <c r="E32" s="724" t="s">
        <v>868</v>
      </c>
      <c r="F32" s="725"/>
      <c r="G32" s="725"/>
      <c r="H32" s="726"/>
      <c r="I32" s="329"/>
    </row>
    <row r="33" spans="2:9" s="355" customFormat="1" ht="15" customHeight="1" x14ac:dyDescent="0.3">
      <c r="B33" s="352"/>
      <c r="C33" s="353"/>
      <c r="D33" s="353"/>
      <c r="E33" s="353"/>
      <c r="F33" s="353"/>
      <c r="G33" s="353"/>
      <c r="H33" s="353"/>
      <c r="I33" s="354"/>
    </row>
    <row r="34" spans="2:9" x14ac:dyDescent="0.35">
      <c r="B34" s="328"/>
      <c r="C34" s="350"/>
      <c r="D34" s="330"/>
      <c r="E34" s="330"/>
      <c r="F34" s="330"/>
      <c r="G34" s="330"/>
      <c r="H34" s="330"/>
      <c r="I34" s="329"/>
    </row>
    <row r="35" spans="2:9" x14ac:dyDescent="0.35">
      <c r="B35" s="328"/>
      <c r="C35" s="331" t="s">
        <v>869</v>
      </c>
      <c r="D35" s="330"/>
      <c r="E35" s="330"/>
      <c r="F35" s="330"/>
      <c r="G35" s="330"/>
      <c r="H35" s="330"/>
      <c r="I35" s="329"/>
    </row>
    <row r="36" spans="2:9" ht="13.5" thickBot="1" x14ac:dyDescent="0.4">
      <c r="B36" s="328"/>
      <c r="C36" s="331"/>
      <c r="D36" s="330"/>
      <c r="E36" s="330"/>
      <c r="F36" s="330"/>
      <c r="G36" s="330"/>
      <c r="H36" s="330"/>
      <c r="I36" s="329"/>
    </row>
    <row r="37" spans="2:9" ht="45" customHeight="1" x14ac:dyDescent="0.35">
      <c r="B37" s="328"/>
      <c r="C37" s="691" t="s">
        <v>870</v>
      </c>
      <c r="D37" s="692"/>
      <c r="E37" s="693"/>
      <c r="F37" s="693"/>
      <c r="G37" s="693"/>
      <c r="H37" s="694"/>
      <c r="I37" s="329"/>
    </row>
    <row r="38" spans="2:9" ht="45" customHeight="1" x14ac:dyDescent="0.35">
      <c r="B38" s="328"/>
      <c r="C38" s="705" t="s">
        <v>871</v>
      </c>
      <c r="D38" s="706"/>
      <c r="E38" s="706" t="s">
        <v>872</v>
      </c>
      <c r="F38" s="706"/>
      <c r="G38" s="706"/>
      <c r="H38" s="707"/>
      <c r="I38" s="329"/>
    </row>
    <row r="39" spans="2:9" ht="45" customHeight="1" x14ac:dyDescent="0.35">
      <c r="B39" s="328"/>
      <c r="C39" s="708"/>
      <c r="D39" s="709"/>
      <c r="E39" s="710"/>
      <c r="F39" s="711"/>
      <c r="G39" s="711"/>
      <c r="H39" s="712"/>
      <c r="I39" s="329"/>
    </row>
    <row r="40" spans="2:9" ht="45" customHeight="1" thickBot="1" x14ac:dyDescent="0.4">
      <c r="B40" s="328"/>
      <c r="C40" s="727"/>
      <c r="D40" s="728"/>
      <c r="E40" s="729"/>
      <c r="F40" s="730"/>
      <c r="G40" s="730"/>
      <c r="H40" s="731"/>
      <c r="I40" s="329"/>
    </row>
    <row r="41" spans="2:9" x14ac:dyDescent="0.35">
      <c r="B41" s="328"/>
      <c r="C41" s="330"/>
      <c r="D41" s="330"/>
      <c r="E41" s="330"/>
      <c r="F41" s="330"/>
      <c r="G41" s="330"/>
      <c r="H41" s="330"/>
      <c r="I41" s="329"/>
    </row>
    <row r="42" spans="2:9" ht="13.5" thickBot="1" x14ac:dyDescent="0.4">
      <c r="B42" s="356"/>
      <c r="C42" s="357"/>
      <c r="D42" s="357"/>
      <c r="E42" s="357"/>
      <c r="F42" s="357"/>
      <c r="G42" s="357"/>
      <c r="H42" s="357"/>
      <c r="I42" s="358"/>
    </row>
  </sheetData>
  <mergeCells count="33">
    <mergeCell ref="C40:D40"/>
    <mergeCell ref="E40:H40"/>
    <mergeCell ref="C37:D37"/>
    <mergeCell ref="E37:H37"/>
    <mergeCell ref="C38:D38"/>
    <mergeCell ref="E38:H38"/>
    <mergeCell ref="C39:D39"/>
    <mergeCell ref="E39:H39"/>
    <mergeCell ref="C30:D30"/>
    <mergeCell ref="E30:H30"/>
    <mergeCell ref="C31:D31"/>
    <mergeCell ref="E31:H31"/>
    <mergeCell ref="C32:D32"/>
    <mergeCell ref="E32:H32"/>
    <mergeCell ref="C23:D23"/>
    <mergeCell ref="E23:H23"/>
    <mergeCell ref="C28:D28"/>
    <mergeCell ref="E28:H28"/>
    <mergeCell ref="C29:D29"/>
    <mergeCell ref="E29:H29"/>
    <mergeCell ref="C11:H11"/>
    <mergeCell ref="C20:H20"/>
    <mergeCell ref="C21:D21"/>
    <mergeCell ref="E21:H21"/>
    <mergeCell ref="C22:D22"/>
    <mergeCell ref="E22:H22"/>
    <mergeCell ref="C10:D10"/>
    <mergeCell ref="E10:H10"/>
    <mergeCell ref="C3:H3"/>
    <mergeCell ref="C8:D8"/>
    <mergeCell ref="E8:H8"/>
    <mergeCell ref="C9:D9"/>
    <mergeCell ref="E9:H9"/>
  </mergeCells>
  <pageMargins left="0.7" right="0.7" top="0.75" bottom="0.75" header="0.3" footer="0.3"/>
  <pageSetup orientation="portrait" horizontalDpi="4294967293" verticalDpi="4294967293" r:id="rId1"/>
  <drawing r:id="rId2"/>
  <legacyDrawing r:id="rId3"/>
  <mc:AlternateContent xmlns:mc="http://schemas.openxmlformats.org/markup-compatibility/2006">
    <mc:Choice Requires="x14">
      <controls>
        <mc:AlternateContent xmlns:mc="http://schemas.openxmlformats.org/markup-compatibility/2006">
          <mc:Choice Requires="x14">
            <control shapeId="3076" r:id="rId4" name="Check Box 4">
              <controlPr defaultSize="0" autoFill="0" autoLine="0" autoPict="0">
                <anchor moveWithCells="1">
                  <from>
                    <xdr:col>4</xdr:col>
                    <xdr:colOff>0</xdr:colOff>
                    <xdr:row>36</xdr:row>
                    <xdr:rowOff>0</xdr:rowOff>
                  </from>
                  <to>
                    <xdr:col>4</xdr:col>
                    <xdr:colOff>488950</xdr:colOff>
                    <xdr:row>45</xdr:row>
                    <xdr:rowOff>88900</xdr:rowOff>
                  </to>
                </anchor>
              </controlPr>
            </control>
          </mc:Choice>
        </mc:AlternateContent>
        <mc:AlternateContent xmlns:mc="http://schemas.openxmlformats.org/markup-compatibility/2006">
          <mc:Choice Requires="x14">
            <control shapeId="3077" r:id="rId5" name="Check Box 5">
              <controlPr defaultSize="0" autoFill="0" autoLine="0" autoPict="0">
                <anchor moveWithCells="1">
                  <from>
                    <xdr:col>4</xdr:col>
                    <xdr:colOff>527050</xdr:colOff>
                    <xdr:row>36</xdr:row>
                    <xdr:rowOff>0</xdr:rowOff>
                  </from>
                  <to>
                    <xdr:col>4</xdr:col>
                    <xdr:colOff>1041400</xdr:colOff>
                    <xdr:row>45</xdr:row>
                    <xdr:rowOff>88900</xdr:rowOff>
                  </to>
                </anchor>
              </controlPr>
            </control>
          </mc:Choice>
        </mc:AlternateContent>
        <mc:AlternateContent xmlns:mc="http://schemas.openxmlformats.org/markup-compatibility/2006">
          <mc:Choice Requires="x14">
            <control shapeId="3078" r:id="rId6" name="Check Box 6">
              <controlPr defaultSize="0" autoFill="0" autoLine="0" autoPict="0">
                <anchor moveWithCells="1">
                  <from>
                    <xdr:col>4</xdr:col>
                    <xdr:colOff>1009650</xdr:colOff>
                    <xdr:row>36</xdr:row>
                    <xdr:rowOff>0</xdr:rowOff>
                  </from>
                  <to>
                    <xdr:col>5</xdr:col>
                    <xdr:colOff>495300</xdr:colOff>
                    <xdr:row>45</xdr:row>
                    <xdr:rowOff>88900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1:U75"/>
  <sheetViews>
    <sheetView topLeftCell="J10" workbookViewId="0">
      <selection activeCell="H8" sqref="H8"/>
    </sheetView>
  </sheetViews>
  <sheetFormatPr defaultColWidth="9.26953125" defaultRowHeight="13" x14ac:dyDescent="0.35"/>
  <cols>
    <col min="1" max="2" width="1.7265625" style="360" customWidth="1"/>
    <col min="3" max="3" width="24" style="360" customWidth="1"/>
    <col min="4" max="4" width="19" style="360" customWidth="1"/>
    <col min="5" max="5" width="22.54296875" style="360" customWidth="1"/>
    <col min="6" max="6" width="38.453125" style="360" customWidth="1"/>
    <col min="7" max="7" width="45.26953125" style="360" customWidth="1"/>
    <col min="8" max="8" width="54.453125" style="360" customWidth="1"/>
    <col min="9" max="9" width="42.7265625" style="360" customWidth="1"/>
    <col min="10" max="10" width="54.54296875" style="360" customWidth="1"/>
    <col min="11" max="11" width="45.453125" style="360" customWidth="1"/>
    <col min="12" max="12" width="43.453125" style="360" customWidth="1"/>
    <col min="13" max="13" width="153.26953125" style="360" customWidth="1"/>
    <col min="14" max="14" width="2" style="360" customWidth="1"/>
    <col min="15" max="16384" width="9.26953125" style="360"/>
  </cols>
  <sheetData>
    <row r="1" spans="2:14" ht="13.5" thickBot="1" x14ac:dyDescent="0.4"/>
    <row r="2" spans="2:14" ht="13.5" thickBot="1" x14ac:dyDescent="0.4">
      <c r="B2" s="361"/>
      <c r="C2" s="362"/>
      <c r="D2" s="362"/>
      <c r="E2" s="362"/>
      <c r="F2" s="362"/>
      <c r="G2" s="362"/>
      <c r="H2" s="362"/>
      <c r="I2" s="362"/>
      <c r="J2" s="362"/>
      <c r="K2" s="362"/>
      <c r="L2" s="362"/>
      <c r="M2" s="363"/>
      <c r="N2" s="364"/>
    </row>
    <row r="3" spans="2:14" s="355" customFormat="1" ht="13.5" thickBot="1" x14ac:dyDescent="0.35">
      <c r="B3" s="352"/>
      <c r="C3" s="733" t="s">
        <v>873</v>
      </c>
      <c r="D3" s="734"/>
      <c r="E3" s="734"/>
      <c r="F3" s="734"/>
      <c r="G3" s="735"/>
      <c r="H3" s="365"/>
      <c r="I3" s="365"/>
      <c r="J3" s="365"/>
      <c r="K3" s="365"/>
      <c r="L3" s="365"/>
      <c r="M3" s="366"/>
      <c r="N3" s="353"/>
    </row>
    <row r="4" spans="2:14" s="355" customFormat="1" x14ac:dyDescent="0.3">
      <c r="B4" s="352"/>
      <c r="C4" s="365"/>
      <c r="D4" s="365"/>
      <c r="E4" s="365"/>
      <c r="F4" s="365"/>
      <c r="G4" s="365"/>
      <c r="H4" s="365"/>
      <c r="I4" s="365"/>
      <c r="J4" s="365"/>
      <c r="K4" s="365"/>
      <c r="L4" s="365"/>
      <c r="M4" s="366"/>
      <c r="N4" s="353"/>
    </row>
    <row r="5" spans="2:14" x14ac:dyDescent="0.35">
      <c r="B5" s="367"/>
      <c r="C5" s="368"/>
      <c r="D5" s="368"/>
      <c r="E5" s="368"/>
      <c r="F5" s="368"/>
      <c r="G5" s="368"/>
      <c r="H5" s="368"/>
      <c r="I5" s="368"/>
      <c r="J5" s="368"/>
      <c r="K5" s="368"/>
      <c r="L5" s="368"/>
      <c r="M5" s="369"/>
      <c r="N5" s="364"/>
    </row>
    <row r="6" spans="2:14" x14ac:dyDescent="0.35">
      <c r="B6" s="367"/>
      <c r="C6" s="370" t="s">
        <v>874</v>
      </c>
      <c r="D6" s="368"/>
      <c r="E6" s="368"/>
      <c r="F6" s="368"/>
      <c r="G6" s="368"/>
      <c r="H6" s="368"/>
      <c r="I6" s="368"/>
      <c r="J6" s="368"/>
      <c r="K6" s="368"/>
      <c r="L6" s="368"/>
      <c r="M6" s="369"/>
      <c r="N6" s="364"/>
    </row>
    <row r="7" spans="2:14" ht="4.5" customHeight="1" thickBot="1" x14ac:dyDescent="0.4">
      <c r="B7" s="367"/>
      <c r="C7" s="368"/>
      <c r="D7" s="368"/>
      <c r="E7" s="368"/>
      <c r="F7" s="368"/>
      <c r="G7" s="368"/>
      <c r="H7" s="368"/>
      <c r="I7" s="368"/>
      <c r="J7" s="368"/>
      <c r="K7" s="368"/>
      <c r="L7" s="368"/>
      <c r="M7" s="369"/>
      <c r="N7" s="364"/>
    </row>
    <row r="8" spans="2:14" ht="70.5" customHeight="1" thickBot="1" x14ac:dyDescent="0.4">
      <c r="B8" s="367"/>
      <c r="C8" s="371" t="s">
        <v>875</v>
      </c>
      <c r="D8" s="736"/>
      <c r="E8" s="736"/>
      <c r="F8" s="736"/>
      <c r="G8" s="737"/>
      <c r="H8" s="368"/>
      <c r="I8" s="368"/>
      <c r="J8" s="368"/>
      <c r="K8" s="368"/>
      <c r="L8" s="368"/>
      <c r="M8" s="369"/>
      <c r="N8" s="364"/>
    </row>
    <row r="9" spans="2:14" ht="13.5" thickBot="1" x14ac:dyDescent="0.4">
      <c r="B9" s="367"/>
      <c r="C9" s="368"/>
      <c r="D9" s="368"/>
      <c r="E9" s="368"/>
      <c r="F9" s="368"/>
      <c r="G9" s="368"/>
      <c r="H9" s="368"/>
      <c r="I9" s="368"/>
      <c r="J9" s="368"/>
      <c r="K9" s="368"/>
      <c r="L9" s="368"/>
      <c r="M9" s="369"/>
      <c r="N9" s="364"/>
    </row>
    <row r="10" spans="2:14" ht="154" x14ac:dyDescent="0.35">
      <c r="B10" s="367"/>
      <c r="C10" s="372" t="s">
        <v>876</v>
      </c>
      <c r="D10" s="373" t="s">
        <v>877</v>
      </c>
      <c r="E10" s="373" t="s">
        <v>878</v>
      </c>
      <c r="F10" s="373" t="s">
        <v>879</v>
      </c>
      <c r="G10" s="373" t="s">
        <v>880</v>
      </c>
      <c r="H10" s="373" t="s">
        <v>881</v>
      </c>
      <c r="I10" s="373" t="s">
        <v>882</v>
      </c>
      <c r="J10" s="373" t="s">
        <v>883</v>
      </c>
      <c r="K10" s="373" t="s">
        <v>884</v>
      </c>
      <c r="L10" s="374" t="s">
        <v>885</v>
      </c>
      <c r="M10" s="369"/>
      <c r="N10" s="375"/>
    </row>
    <row r="11" spans="2:14" ht="26.25" customHeight="1" x14ac:dyDescent="0.35">
      <c r="B11" s="367"/>
      <c r="C11" s="376" t="s">
        <v>886</v>
      </c>
      <c r="D11" s="377"/>
      <c r="E11" s="377"/>
      <c r="F11" s="378"/>
      <c r="G11" s="378"/>
      <c r="H11" s="378"/>
      <c r="I11" s="378"/>
      <c r="J11" s="378"/>
      <c r="K11" s="378"/>
      <c r="L11" s="379"/>
      <c r="M11" s="380"/>
      <c r="N11" s="375"/>
    </row>
    <row r="12" spans="2:14" s="388" customFormat="1" ht="153" customHeight="1" x14ac:dyDescent="0.35">
      <c r="B12" s="381"/>
      <c r="C12" s="382" t="s">
        <v>887</v>
      </c>
      <c r="D12" s="383"/>
      <c r="E12" s="383"/>
      <c r="F12" s="384" t="s">
        <v>888</v>
      </c>
      <c r="G12" s="384" t="s">
        <v>889</v>
      </c>
      <c r="H12" s="385" t="s">
        <v>890</v>
      </c>
      <c r="I12" s="384" t="s">
        <v>891</v>
      </c>
      <c r="J12" s="384" t="s">
        <v>892</v>
      </c>
      <c r="K12" s="384"/>
      <c r="L12" s="384" t="s">
        <v>893</v>
      </c>
      <c r="M12" s="386" t="s">
        <v>833</v>
      </c>
      <c r="N12" s="387"/>
    </row>
    <row r="13" spans="2:14" ht="117" customHeight="1" x14ac:dyDescent="0.35">
      <c r="B13" s="367"/>
      <c r="C13" s="389"/>
      <c r="D13" s="390"/>
      <c r="E13" s="390"/>
      <c r="F13" s="378" t="s">
        <v>894</v>
      </c>
      <c r="G13" s="378" t="s">
        <v>895</v>
      </c>
      <c r="H13" s="378" t="s">
        <v>896</v>
      </c>
      <c r="I13" s="378" t="s">
        <v>897</v>
      </c>
      <c r="J13" s="378" t="s">
        <v>898</v>
      </c>
      <c r="K13" s="378"/>
      <c r="L13" s="378" t="s">
        <v>899</v>
      </c>
      <c r="M13" s="380"/>
      <c r="N13" s="375"/>
    </row>
    <row r="14" spans="2:14" ht="153.75" customHeight="1" x14ac:dyDescent="0.35">
      <c r="B14" s="367"/>
      <c r="C14" s="376" t="s">
        <v>900</v>
      </c>
      <c r="D14" s="377"/>
      <c r="E14" s="377"/>
      <c r="F14" s="378" t="s">
        <v>901</v>
      </c>
      <c r="G14" s="378" t="s">
        <v>902</v>
      </c>
      <c r="H14" s="378" t="s">
        <v>903</v>
      </c>
      <c r="I14" s="378" t="s">
        <v>904</v>
      </c>
      <c r="J14" s="378" t="s">
        <v>905</v>
      </c>
      <c r="K14" s="378"/>
      <c r="L14" s="378" t="s">
        <v>906</v>
      </c>
      <c r="M14" s="380"/>
      <c r="N14" s="375"/>
    </row>
    <row r="15" spans="2:14" ht="20.149999999999999" customHeight="1" x14ac:dyDescent="0.35">
      <c r="B15" s="367"/>
      <c r="C15" s="376" t="s">
        <v>907</v>
      </c>
      <c r="D15" s="377"/>
      <c r="E15" s="377"/>
      <c r="F15" s="378"/>
      <c r="G15" s="378"/>
      <c r="H15" s="378"/>
      <c r="I15" s="378"/>
      <c r="J15" s="378"/>
      <c r="K15" s="378"/>
      <c r="L15" s="378"/>
      <c r="M15" s="380"/>
      <c r="N15" s="375"/>
    </row>
    <row r="16" spans="2:14" ht="103.5" customHeight="1" x14ac:dyDescent="0.35">
      <c r="B16" s="367"/>
      <c r="C16" s="376" t="s">
        <v>908</v>
      </c>
      <c r="D16" s="377"/>
      <c r="E16" s="377"/>
      <c r="F16" s="378" t="s">
        <v>909</v>
      </c>
      <c r="G16" s="378" t="s">
        <v>910</v>
      </c>
      <c r="H16" s="378" t="s">
        <v>911</v>
      </c>
      <c r="I16" s="378" t="s">
        <v>912</v>
      </c>
      <c r="J16" s="378" t="s">
        <v>913</v>
      </c>
      <c r="K16" s="378"/>
      <c r="L16" s="378" t="s">
        <v>914</v>
      </c>
      <c r="M16" s="380"/>
      <c r="N16" s="375"/>
    </row>
    <row r="17" spans="2:14" ht="90.75" customHeight="1" x14ac:dyDescent="0.35">
      <c r="B17" s="367"/>
      <c r="C17" s="738" t="s">
        <v>915</v>
      </c>
      <c r="D17" s="741"/>
      <c r="E17" s="741"/>
      <c r="F17" s="378" t="s">
        <v>916</v>
      </c>
      <c r="G17" s="378" t="s">
        <v>917</v>
      </c>
      <c r="H17" s="378" t="s">
        <v>918</v>
      </c>
      <c r="I17" s="378" t="s">
        <v>919</v>
      </c>
      <c r="J17" s="378" t="s">
        <v>920</v>
      </c>
      <c r="K17" s="378"/>
      <c r="L17" s="378" t="s">
        <v>921</v>
      </c>
      <c r="M17" s="380"/>
      <c r="N17" s="375"/>
    </row>
    <row r="18" spans="2:14" ht="75" customHeight="1" x14ac:dyDescent="0.35">
      <c r="B18" s="367"/>
      <c r="C18" s="739"/>
      <c r="D18" s="742"/>
      <c r="E18" s="742"/>
      <c r="F18" s="378" t="s">
        <v>922</v>
      </c>
      <c r="G18" s="378" t="s">
        <v>923</v>
      </c>
      <c r="H18" s="378" t="s">
        <v>924</v>
      </c>
      <c r="I18" s="378" t="s">
        <v>925</v>
      </c>
      <c r="J18" s="378" t="s">
        <v>926</v>
      </c>
      <c r="K18" s="378"/>
      <c r="L18" s="378"/>
      <c r="M18" s="380"/>
      <c r="N18" s="375"/>
    </row>
    <row r="19" spans="2:14" ht="48" customHeight="1" x14ac:dyDescent="0.35">
      <c r="B19" s="367"/>
      <c r="C19" s="739"/>
      <c r="D19" s="742"/>
      <c r="E19" s="742"/>
      <c r="F19" s="378" t="s">
        <v>927</v>
      </c>
      <c r="G19" s="378" t="s">
        <v>928</v>
      </c>
      <c r="H19" s="378" t="s">
        <v>929</v>
      </c>
      <c r="I19" s="378" t="s">
        <v>930</v>
      </c>
      <c r="J19" s="378" t="s">
        <v>931</v>
      </c>
      <c r="K19" s="378"/>
      <c r="L19" s="378"/>
      <c r="M19" s="380"/>
      <c r="N19" s="375"/>
    </row>
    <row r="20" spans="2:14" ht="45.75" customHeight="1" x14ac:dyDescent="0.35">
      <c r="B20" s="367"/>
      <c r="C20" s="740"/>
      <c r="D20" s="743"/>
      <c r="E20" s="743"/>
      <c r="F20" s="378" t="s">
        <v>932</v>
      </c>
      <c r="G20" s="378" t="s">
        <v>933</v>
      </c>
      <c r="H20" s="378" t="s">
        <v>934</v>
      </c>
      <c r="I20" s="378" t="s">
        <v>935</v>
      </c>
      <c r="J20" s="378" t="s">
        <v>936</v>
      </c>
      <c r="K20" s="378"/>
      <c r="L20" s="378"/>
      <c r="M20" s="380"/>
      <c r="N20" s="375"/>
    </row>
    <row r="21" spans="2:14" ht="20.149999999999999" customHeight="1" x14ac:dyDescent="0.35">
      <c r="B21" s="367"/>
      <c r="C21" s="376" t="s">
        <v>937</v>
      </c>
      <c r="D21" s="377"/>
      <c r="E21" s="377"/>
      <c r="F21" s="378"/>
      <c r="G21" s="378"/>
      <c r="H21" s="378"/>
      <c r="I21" s="378"/>
      <c r="J21" s="378"/>
      <c r="K21" s="378"/>
      <c r="L21" s="378"/>
      <c r="M21" s="380"/>
      <c r="N21" s="375"/>
    </row>
    <row r="22" spans="2:14" ht="20.149999999999999" customHeight="1" x14ac:dyDescent="0.35">
      <c r="B22" s="367"/>
      <c r="C22" s="376" t="s">
        <v>938</v>
      </c>
      <c r="D22" s="377"/>
      <c r="E22" s="377"/>
      <c r="F22" s="378"/>
      <c r="G22" s="378"/>
      <c r="H22" s="378"/>
      <c r="I22" s="378"/>
      <c r="J22" s="378"/>
      <c r="K22" s="378"/>
      <c r="L22" s="379"/>
      <c r="M22" s="380"/>
      <c r="N22" s="375"/>
    </row>
    <row r="23" spans="2:14" ht="20.149999999999999" customHeight="1" x14ac:dyDescent="0.35">
      <c r="B23" s="367"/>
      <c r="C23" s="376" t="s">
        <v>939</v>
      </c>
      <c r="D23" s="377"/>
      <c r="E23" s="377"/>
      <c r="F23" s="378"/>
      <c r="G23" s="378"/>
      <c r="H23" s="378"/>
      <c r="I23" s="378"/>
      <c r="J23" s="378"/>
      <c r="K23" s="378"/>
      <c r="L23" s="379"/>
      <c r="M23" s="380"/>
      <c r="N23" s="375"/>
    </row>
    <row r="24" spans="2:14" ht="20.149999999999999" customHeight="1" x14ac:dyDescent="0.35">
      <c r="B24" s="367"/>
      <c r="C24" s="376" t="s">
        <v>940</v>
      </c>
      <c r="D24" s="377"/>
      <c r="E24" s="377"/>
      <c r="F24" s="378"/>
      <c r="G24" s="378"/>
      <c r="H24" s="378"/>
      <c r="I24" s="378"/>
      <c r="J24" s="378"/>
      <c r="K24" s="378"/>
      <c r="L24" s="379"/>
      <c r="M24" s="380"/>
      <c r="N24" s="375"/>
    </row>
    <row r="25" spans="2:14" ht="20.149999999999999" customHeight="1" x14ac:dyDescent="0.35">
      <c r="B25" s="367"/>
      <c r="C25" s="376" t="s">
        <v>941</v>
      </c>
      <c r="D25" s="377"/>
      <c r="E25" s="377"/>
      <c r="F25" s="378"/>
      <c r="G25" s="378"/>
      <c r="H25" s="378"/>
      <c r="I25" s="378"/>
      <c r="J25" s="378"/>
      <c r="K25" s="378"/>
      <c r="L25" s="379"/>
      <c r="M25" s="380"/>
      <c r="N25" s="375"/>
    </row>
    <row r="26" spans="2:14" ht="36.75" customHeight="1" x14ac:dyDescent="0.35">
      <c r="B26" s="367"/>
      <c r="C26" s="376" t="s">
        <v>942</v>
      </c>
      <c r="D26" s="377"/>
      <c r="E26" s="377"/>
      <c r="F26" s="378"/>
      <c r="G26" s="378"/>
      <c r="H26" s="378"/>
      <c r="I26" s="378"/>
      <c r="J26" s="378"/>
      <c r="K26" s="378"/>
      <c r="L26" s="379"/>
      <c r="M26" s="380"/>
      <c r="N26" s="375"/>
    </row>
    <row r="27" spans="2:14" ht="20.149999999999999" customHeight="1" x14ac:dyDescent="0.35">
      <c r="B27" s="367"/>
      <c r="C27" s="376" t="s">
        <v>943</v>
      </c>
      <c r="D27" s="377"/>
      <c r="E27" s="377"/>
      <c r="F27" s="378"/>
      <c r="G27" s="378"/>
      <c r="H27" s="378"/>
      <c r="I27" s="378"/>
      <c r="J27" s="378"/>
      <c r="K27" s="378"/>
      <c r="L27" s="379"/>
      <c r="M27" s="380"/>
      <c r="N27" s="375"/>
    </row>
    <row r="28" spans="2:14" ht="20.149999999999999" customHeight="1" x14ac:dyDescent="0.35">
      <c r="B28" s="367"/>
      <c r="C28" s="376" t="s">
        <v>944</v>
      </c>
      <c r="D28" s="377"/>
      <c r="E28" s="377"/>
      <c r="F28" s="378"/>
      <c r="G28" s="378"/>
      <c r="H28" s="378"/>
      <c r="I28" s="378"/>
      <c r="J28" s="378"/>
      <c r="K28" s="378"/>
      <c r="L28" s="379"/>
      <c r="M28" s="380"/>
      <c r="N28" s="375"/>
    </row>
    <row r="29" spans="2:14" ht="20.149999999999999" customHeight="1" thickBot="1" x14ac:dyDescent="0.4">
      <c r="B29" s="367"/>
      <c r="C29" s="391" t="s">
        <v>945</v>
      </c>
      <c r="D29" s="392"/>
      <c r="E29" s="392"/>
      <c r="F29" s="393"/>
      <c r="G29" s="393"/>
      <c r="H29" s="393"/>
      <c r="I29" s="393"/>
      <c r="J29" s="393"/>
      <c r="K29" s="393"/>
      <c r="L29" s="394"/>
      <c r="M29" s="380"/>
      <c r="N29" s="375"/>
    </row>
    <row r="30" spans="2:14" x14ac:dyDescent="0.35">
      <c r="B30" s="367"/>
      <c r="C30" s="395"/>
      <c r="D30" s="395"/>
      <c r="E30" s="395"/>
      <c r="F30" s="395"/>
      <c r="G30" s="395"/>
      <c r="H30" s="395"/>
      <c r="I30" s="395"/>
      <c r="J30" s="395"/>
      <c r="K30" s="395"/>
      <c r="L30" s="395"/>
      <c r="M30" s="369"/>
      <c r="N30" s="364"/>
    </row>
    <row r="31" spans="2:14" x14ac:dyDescent="0.35">
      <c r="B31" s="367"/>
      <c r="C31" s="395"/>
      <c r="D31" s="395"/>
      <c r="E31" s="395"/>
      <c r="F31" s="395"/>
      <c r="G31" s="395"/>
      <c r="H31" s="395"/>
      <c r="I31" s="395"/>
      <c r="J31" s="395"/>
      <c r="K31" s="395"/>
      <c r="L31" s="395"/>
      <c r="M31" s="369"/>
      <c r="N31" s="364"/>
    </row>
    <row r="32" spans="2:14" x14ac:dyDescent="0.35">
      <c r="B32" s="367"/>
      <c r="C32" s="370" t="s">
        <v>946</v>
      </c>
      <c r="D32" s="395"/>
      <c r="E32" s="395"/>
      <c r="F32" s="395"/>
      <c r="G32" s="395"/>
      <c r="H32" s="395"/>
      <c r="I32" s="395"/>
      <c r="J32" s="395"/>
      <c r="K32" s="395"/>
      <c r="L32" s="395"/>
      <c r="M32" s="369"/>
      <c r="N32" s="364"/>
    </row>
    <row r="33" spans="2:19" ht="13.5" thickBot="1" x14ac:dyDescent="0.4">
      <c r="B33" s="367"/>
      <c r="C33" s="370"/>
      <c r="D33" s="395"/>
      <c r="E33" s="395"/>
      <c r="F33" s="395"/>
      <c r="G33" s="395"/>
      <c r="H33" s="395"/>
      <c r="I33" s="395"/>
      <c r="J33" s="395"/>
      <c r="K33" s="395"/>
      <c r="L33" s="395"/>
      <c r="M33" s="369"/>
      <c r="N33" s="364"/>
    </row>
    <row r="34" spans="2:19" s="324" customFormat="1" ht="40.15" customHeight="1" x14ac:dyDescent="0.35">
      <c r="B34" s="328"/>
      <c r="C34" s="699" t="s">
        <v>947</v>
      </c>
      <c r="D34" s="732"/>
      <c r="E34" s="693" t="s">
        <v>18</v>
      </c>
      <c r="F34" s="693"/>
      <c r="G34" s="694"/>
      <c r="H34" s="368"/>
      <c r="I34" s="368"/>
      <c r="J34" s="368"/>
      <c r="K34" s="368"/>
      <c r="L34" s="368"/>
      <c r="M34" s="396"/>
      <c r="N34" s="330"/>
    </row>
    <row r="35" spans="2:19" s="324" customFormat="1" ht="40.15" customHeight="1" x14ac:dyDescent="0.35">
      <c r="B35" s="328"/>
      <c r="C35" s="747" t="s">
        <v>948</v>
      </c>
      <c r="D35" s="748"/>
      <c r="E35" s="749" t="s">
        <v>18</v>
      </c>
      <c r="F35" s="749"/>
      <c r="G35" s="750"/>
      <c r="H35" s="368"/>
      <c r="I35" s="368"/>
      <c r="J35" s="368"/>
      <c r="K35" s="368"/>
      <c r="L35" s="368"/>
      <c r="M35" s="396"/>
      <c r="N35" s="330"/>
    </row>
    <row r="36" spans="2:19" s="324" customFormat="1" ht="59.25" customHeight="1" thickBot="1" x14ac:dyDescent="0.4">
      <c r="B36" s="328"/>
      <c r="C36" s="751" t="s">
        <v>949</v>
      </c>
      <c r="D36" s="752"/>
      <c r="E36" s="697" t="s">
        <v>694</v>
      </c>
      <c r="F36" s="697"/>
      <c r="G36" s="698"/>
      <c r="H36" s="368"/>
      <c r="I36" s="368"/>
      <c r="J36" s="368"/>
      <c r="K36" s="368"/>
      <c r="L36" s="368"/>
      <c r="M36" s="396"/>
      <c r="N36" s="330"/>
    </row>
    <row r="37" spans="2:19" s="324" customFormat="1" x14ac:dyDescent="0.35">
      <c r="B37" s="328"/>
      <c r="C37" s="397"/>
      <c r="D37" s="368"/>
      <c r="E37" s="368"/>
      <c r="F37" s="368"/>
      <c r="G37" s="368"/>
      <c r="H37" s="368"/>
      <c r="I37" s="368"/>
      <c r="J37" s="368"/>
      <c r="K37" s="368"/>
      <c r="L37" s="368"/>
      <c r="M37" s="396"/>
      <c r="N37" s="330"/>
    </row>
    <row r="38" spans="2:19" x14ac:dyDescent="0.35">
      <c r="B38" s="367"/>
      <c r="C38" s="397"/>
      <c r="D38" s="395"/>
      <c r="E38" s="395"/>
      <c r="F38" s="395"/>
      <c r="G38" s="395"/>
      <c r="H38" s="395"/>
      <c r="I38" s="395"/>
      <c r="J38" s="395"/>
      <c r="K38" s="395"/>
      <c r="L38" s="395"/>
      <c r="M38" s="369"/>
      <c r="N38" s="364"/>
    </row>
    <row r="39" spans="2:19" x14ac:dyDescent="0.35">
      <c r="B39" s="367"/>
      <c r="C39" s="753" t="s">
        <v>950</v>
      </c>
      <c r="D39" s="753"/>
      <c r="E39" s="398"/>
      <c r="F39" s="398"/>
      <c r="G39" s="398"/>
      <c r="H39" s="398"/>
      <c r="I39" s="398"/>
      <c r="J39" s="398"/>
      <c r="K39" s="398"/>
      <c r="L39" s="398"/>
      <c r="M39" s="399"/>
      <c r="N39" s="400"/>
      <c r="O39" s="401"/>
      <c r="P39" s="401"/>
      <c r="Q39" s="401"/>
      <c r="R39" s="401"/>
      <c r="S39" s="401"/>
    </row>
    <row r="40" spans="2:19" ht="13.5" thickBot="1" x14ac:dyDescent="0.4">
      <c r="B40" s="367"/>
      <c r="C40" s="402"/>
      <c r="D40" s="398"/>
      <c r="E40" s="398"/>
      <c r="F40" s="398"/>
      <c r="G40" s="398"/>
      <c r="H40" s="398"/>
      <c r="I40" s="398"/>
      <c r="J40" s="398"/>
      <c r="K40" s="398"/>
      <c r="L40" s="398"/>
      <c r="M40" s="399"/>
      <c r="N40" s="400"/>
      <c r="O40" s="401"/>
      <c r="P40" s="401"/>
      <c r="Q40" s="401"/>
      <c r="R40" s="401"/>
      <c r="S40" s="401"/>
    </row>
    <row r="41" spans="2:19" ht="40.15" customHeight="1" x14ac:dyDescent="0.35">
      <c r="B41" s="367"/>
      <c r="C41" s="699" t="s">
        <v>951</v>
      </c>
      <c r="D41" s="732"/>
      <c r="E41" s="754"/>
      <c r="F41" s="754"/>
      <c r="G41" s="755"/>
      <c r="H41" s="395"/>
      <c r="I41" s="395"/>
      <c r="J41" s="395"/>
      <c r="K41" s="395"/>
      <c r="L41" s="395"/>
      <c r="M41" s="369"/>
      <c r="N41" s="364"/>
    </row>
    <row r="42" spans="2:19" ht="66" customHeight="1" thickBot="1" x14ac:dyDescent="0.4">
      <c r="B42" s="367"/>
      <c r="C42" s="695" t="s">
        <v>952</v>
      </c>
      <c r="D42" s="696"/>
      <c r="E42" s="756"/>
      <c r="F42" s="756"/>
      <c r="G42" s="757"/>
      <c r="H42" s="395"/>
      <c r="I42" s="395"/>
      <c r="J42" s="395"/>
      <c r="K42" s="395"/>
      <c r="L42" s="395"/>
      <c r="M42" s="369"/>
      <c r="N42" s="364"/>
    </row>
    <row r="43" spans="2:19" x14ac:dyDescent="0.35">
      <c r="B43" s="367"/>
      <c r="C43" s="397"/>
      <c r="D43" s="395"/>
      <c r="E43" s="395"/>
      <c r="F43" s="395"/>
      <c r="G43" s="395"/>
      <c r="H43" s="395"/>
      <c r="I43" s="395"/>
      <c r="J43" s="395"/>
      <c r="K43" s="395"/>
      <c r="L43" s="395"/>
      <c r="M43" s="369"/>
      <c r="N43" s="364"/>
    </row>
    <row r="44" spans="2:19" x14ac:dyDescent="0.35">
      <c r="B44" s="367"/>
      <c r="C44" s="397"/>
      <c r="D44" s="395"/>
      <c r="E44" s="395"/>
      <c r="F44" s="395"/>
      <c r="G44" s="395"/>
      <c r="H44" s="395"/>
      <c r="I44" s="395"/>
      <c r="J44" s="395"/>
      <c r="K44" s="395"/>
      <c r="L44" s="395"/>
      <c r="M44" s="369"/>
      <c r="N44" s="364"/>
    </row>
    <row r="45" spans="2:19" ht="15" customHeight="1" x14ac:dyDescent="0.35">
      <c r="B45" s="367"/>
      <c r="C45" s="753" t="s">
        <v>953</v>
      </c>
      <c r="D45" s="753"/>
      <c r="E45" s="403"/>
      <c r="F45" s="403"/>
      <c r="G45" s="403"/>
      <c r="H45" s="403"/>
      <c r="I45" s="403"/>
      <c r="J45" s="403"/>
      <c r="K45" s="403"/>
      <c r="L45" s="403"/>
      <c r="M45" s="404"/>
      <c r="N45" s="405"/>
      <c r="O45" s="406"/>
      <c r="P45" s="406"/>
      <c r="Q45" s="406"/>
      <c r="R45" s="406"/>
      <c r="S45" s="406"/>
    </row>
    <row r="46" spans="2:19" ht="13.5" thickBot="1" x14ac:dyDescent="0.4">
      <c r="B46" s="367"/>
      <c r="C46" s="402"/>
      <c r="D46" s="403"/>
      <c r="E46" s="403"/>
      <c r="F46" s="403"/>
      <c r="G46" s="403"/>
      <c r="H46" s="403"/>
      <c r="I46" s="403"/>
      <c r="J46" s="403"/>
      <c r="K46" s="403"/>
      <c r="L46" s="403"/>
      <c r="M46" s="404"/>
      <c r="N46" s="405"/>
      <c r="O46" s="406"/>
      <c r="P46" s="406"/>
      <c r="Q46" s="406"/>
      <c r="R46" s="406"/>
      <c r="S46" s="406"/>
    </row>
    <row r="47" spans="2:19" s="411" customFormat="1" ht="126" customHeight="1" x14ac:dyDescent="0.35">
      <c r="B47" s="407"/>
      <c r="C47" s="691" t="s">
        <v>954</v>
      </c>
      <c r="D47" s="692"/>
      <c r="E47" s="758" t="s">
        <v>955</v>
      </c>
      <c r="F47" s="759"/>
      <c r="G47" s="760"/>
      <c r="H47" s="408"/>
      <c r="I47" s="408"/>
      <c r="J47" s="408"/>
      <c r="K47" s="408"/>
      <c r="L47" s="408"/>
      <c r="M47" s="409"/>
      <c r="N47" s="410"/>
    </row>
    <row r="48" spans="2:19" s="411" customFormat="1" ht="39" customHeight="1" x14ac:dyDescent="0.35">
      <c r="B48" s="407"/>
      <c r="C48" s="718" t="s">
        <v>956</v>
      </c>
      <c r="D48" s="719"/>
      <c r="E48" s="744" t="s">
        <v>863</v>
      </c>
      <c r="F48" s="745"/>
      <c r="G48" s="746"/>
      <c r="H48" s="408"/>
      <c r="I48" s="408"/>
      <c r="J48" s="408"/>
      <c r="K48" s="408"/>
      <c r="L48" s="408"/>
      <c r="M48" s="409"/>
      <c r="N48" s="410"/>
    </row>
    <row r="49" spans="2:21" s="411" customFormat="1" ht="71.25" customHeight="1" x14ac:dyDescent="0.35">
      <c r="B49" s="407"/>
      <c r="C49" s="718" t="s">
        <v>957</v>
      </c>
      <c r="D49" s="719"/>
      <c r="E49" s="761" t="s">
        <v>958</v>
      </c>
      <c r="F49" s="762"/>
      <c r="G49" s="762"/>
      <c r="H49" s="408"/>
      <c r="I49" s="408"/>
      <c r="J49" s="408"/>
      <c r="K49" s="408"/>
      <c r="L49" s="408"/>
      <c r="M49" s="409"/>
      <c r="N49" s="410"/>
    </row>
    <row r="50" spans="2:21" s="411" customFormat="1" ht="58.5" customHeight="1" thickBot="1" x14ac:dyDescent="0.4">
      <c r="B50" s="407"/>
      <c r="C50" s="695" t="s">
        <v>959</v>
      </c>
      <c r="D50" s="696"/>
      <c r="E50" s="763" t="s">
        <v>863</v>
      </c>
      <c r="F50" s="763"/>
      <c r="G50" s="764"/>
      <c r="H50" s="408"/>
      <c r="I50" s="408"/>
      <c r="J50" s="408"/>
      <c r="K50" s="408"/>
      <c r="L50" s="408"/>
      <c r="M50" s="409"/>
      <c r="N50" s="410"/>
    </row>
    <row r="51" spans="2:21" x14ac:dyDescent="0.35">
      <c r="B51" s="367"/>
      <c r="C51" s="412"/>
      <c r="D51" s="395"/>
      <c r="E51" s="395"/>
      <c r="F51" s="395"/>
      <c r="G51" s="395"/>
      <c r="H51" s="395"/>
      <c r="I51" s="395"/>
      <c r="J51" s="395"/>
      <c r="K51" s="395"/>
      <c r="L51" s="395"/>
      <c r="M51" s="369"/>
      <c r="N51" s="364"/>
    </row>
    <row r="52" spans="2:21" x14ac:dyDescent="0.35">
      <c r="B52" s="367"/>
      <c r="C52" s="395"/>
      <c r="D52" s="395"/>
      <c r="E52" s="395"/>
      <c r="F52" s="395"/>
      <c r="G52" s="395"/>
      <c r="H52" s="395"/>
      <c r="I52" s="395"/>
      <c r="J52" s="395"/>
      <c r="K52" s="395"/>
      <c r="L52" s="395"/>
      <c r="M52" s="369"/>
      <c r="N52" s="364"/>
    </row>
    <row r="53" spans="2:21" ht="13.5" x14ac:dyDescent="0.35">
      <c r="B53" s="367"/>
      <c r="C53" s="370" t="s">
        <v>960</v>
      </c>
      <c r="D53" s="395"/>
      <c r="E53" s="395"/>
      <c r="F53" s="395"/>
      <c r="G53" s="395"/>
      <c r="H53" s="395"/>
      <c r="I53" s="395"/>
      <c r="J53" s="395"/>
      <c r="K53" s="395"/>
      <c r="L53" s="395"/>
      <c r="M53" s="369"/>
      <c r="N53" s="364"/>
    </row>
    <row r="54" spans="2:21" ht="13.5" thickBot="1" x14ac:dyDescent="0.4">
      <c r="B54" s="367"/>
      <c r="C54" s="395"/>
      <c r="D54" s="412"/>
      <c r="E54" s="395"/>
      <c r="F54" s="395"/>
      <c r="G54" s="395"/>
      <c r="H54" s="395"/>
      <c r="I54" s="395"/>
      <c r="J54" s="395"/>
      <c r="K54" s="395"/>
      <c r="L54" s="395"/>
      <c r="M54" s="369"/>
      <c r="N54" s="364"/>
    </row>
    <row r="55" spans="2:21" ht="64.5" customHeight="1" x14ac:dyDescent="0.35">
      <c r="B55" s="367"/>
      <c r="C55" s="691" t="s">
        <v>961</v>
      </c>
      <c r="D55" s="692"/>
      <c r="E55" s="765"/>
      <c r="F55" s="765"/>
      <c r="G55" s="766"/>
      <c r="H55" s="397"/>
      <c r="I55" s="397"/>
      <c r="J55" s="397"/>
      <c r="K55" s="412"/>
      <c r="L55" s="412"/>
      <c r="M55" s="380"/>
      <c r="N55" s="375"/>
      <c r="O55" s="413"/>
      <c r="P55" s="413"/>
      <c r="Q55" s="413"/>
      <c r="R55" s="413"/>
      <c r="S55" s="413"/>
      <c r="T55" s="413"/>
      <c r="U55" s="413"/>
    </row>
    <row r="56" spans="2:21" ht="87" customHeight="1" x14ac:dyDescent="0.35">
      <c r="B56" s="367"/>
      <c r="C56" s="718" t="s">
        <v>962</v>
      </c>
      <c r="D56" s="719"/>
      <c r="E56" s="767"/>
      <c r="F56" s="767"/>
      <c r="G56" s="768"/>
      <c r="H56" s="397"/>
      <c r="I56" s="397"/>
      <c r="J56" s="397"/>
      <c r="K56" s="412"/>
      <c r="L56" s="412"/>
      <c r="M56" s="380"/>
      <c r="N56" s="375"/>
      <c r="O56" s="413"/>
      <c r="P56" s="413"/>
      <c r="Q56" s="413"/>
      <c r="R56" s="413"/>
      <c r="S56" s="413"/>
      <c r="T56" s="413"/>
      <c r="U56" s="413"/>
    </row>
    <row r="57" spans="2:21" ht="50.15" customHeight="1" thickBot="1" x14ac:dyDescent="0.4">
      <c r="B57" s="367"/>
      <c r="C57" s="695" t="s">
        <v>963</v>
      </c>
      <c r="D57" s="696"/>
      <c r="E57" s="714"/>
      <c r="F57" s="714"/>
      <c r="G57" s="769"/>
      <c r="H57" s="397"/>
      <c r="I57" s="397"/>
      <c r="J57" s="397"/>
      <c r="K57" s="412"/>
      <c r="L57" s="412"/>
      <c r="M57" s="380"/>
      <c r="N57" s="375"/>
      <c r="O57" s="413"/>
      <c r="P57" s="413"/>
      <c r="Q57" s="413"/>
      <c r="R57" s="413"/>
      <c r="S57" s="413"/>
      <c r="T57" s="413"/>
      <c r="U57" s="413"/>
    </row>
    <row r="58" spans="2:21" s="355" customFormat="1" ht="15" customHeight="1" thickBot="1" x14ac:dyDescent="0.35">
      <c r="B58" s="352"/>
      <c r="C58" s="353"/>
      <c r="D58" s="353"/>
      <c r="E58" s="353"/>
      <c r="F58" s="353"/>
      <c r="G58" s="353"/>
      <c r="H58" s="353"/>
      <c r="I58" s="353"/>
      <c r="J58" s="353"/>
      <c r="K58" s="353"/>
      <c r="L58" s="353"/>
      <c r="M58" s="354"/>
      <c r="N58" s="353"/>
    </row>
    <row r="59" spans="2:21" s="401" customFormat="1" ht="87.75" customHeight="1" x14ac:dyDescent="0.35">
      <c r="B59" s="414"/>
      <c r="C59" s="359" t="s">
        <v>964</v>
      </c>
      <c r="D59" s="415" t="s">
        <v>965</v>
      </c>
      <c r="E59" s="415" t="s">
        <v>966</v>
      </c>
      <c r="F59" s="415" t="s">
        <v>967</v>
      </c>
      <c r="G59" s="415" t="s">
        <v>968</v>
      </c>
      <c r="H59" s="415" t="s">
        <v>969</v>
      </c>
      <c r="I59" s="415" t="s">
        <v>970</v>
      </c>
      <c r="J59" s="416" t="s">
        <v>971</v>
      </c>
      <c r="K59" s="403"/>
      <c r="L59" s="403"/>
      <c r="M59" s="404"/>
      <c r="N59" s="405"/>
      <c r="O59" s="406"/>
      <c r="P59" s="406"/>
      <c r="Q59" s="406"/>
      <c r="R59" s="406"/>
      <c r="S59" s="406"/>
      <c r="T59" s="406"/>
      <c r="U59" s="406"/>
    </row>
    <row r="60" spans="2:21" ht="30" customHeight="1" x14ac:dyDescent="0.35">
      <c r="B60" s="367"/>
      <c r="C60" s="417" t="s">
        <v>972</v>
      </c>
      <c r="D60" s="347"/>
      <c r="E60" s="347"/>
      <c r="F60" s="347"/>
      <c r="G60" s="347"/>
      <c r="H60" s="347"/>
      <c r="I60" s="347"/>
      <c r="J60" s="418"/>
      <c r="K60" s="412"/>
      <c r="L60" s="412"/>
      <c r="M60" s="380"/>
      <c r="N60" s="375"/>
      <c r="O60" s="413"/>
      <c r="P60" s="413"/>
      <c r="Q60" s="413"/>
      <c r="R60" s="413"/>
      <c r="S60" s="413"/>
      <c r="T60" s="413"/>
      <c r="U60" s="413"/>
    </row>
    <row r="61" spans="2:21" ht="30" customHeight="1" x14ac:dyDescent="0.35">
      <c r="B61" s="367"/>
      <c r="C61" s="417" t="s">
        <v>973</v>
      </c>
      <c r="D61" s="347"/>
      <c r="E61" s="347"/>
      <c r="F61" s="347"/>
      <c r="G61" s="347"/>
      <c r="H61" s="347"/>
      <c r="I61" s="347"/>
      <c r="J61" s="418"/>
      <c r="K61" s="412"/>
      <c r="L61" s="412"/>
      <c r="M61" s="380"/>
      <c r="N61" s="375"/>
      <c r="O61" s="413"/>
      <c r="P61" s="413"/>
      <c r="Q61" s="413"/>
      <c r="R61" s="413"/>
      <c r="S61" s="413"/>
      <c r="T61" s="413"/>
      <c r="U61" s="413"/>
    </row>
    <row r="62" spans="2:21" ht="30" customHeight="1" x14ac:dyDescent="0.35">
      <c r="B62" s="367"/>
      <c r="C62" s="417" t="s">
        <v>974</v>
      </c>
      <c r="D62" s="347"/>
      <c r="E62" s="347"/>
      <c r="F62" s="347"/>
      <c r="G62" s="347"/>
      <c r="H62" s="347"/>
      <c r="I62" s="347"/>
      <c r="J62" s="418"/>
      <c r="K62" s="412"/>
      <c r="L62" s="412"/>
      <c r="M62" s="380"/>
      <c r="N62" s="375"/>
      <c r="O62" s="413"/>
      <c r="P62" s="413"/>
      <c r="Q62" s="413"/>
      <c r="R62" s="413"/>
      <c r="S62" s="413"/>
      <c r="T62" s="413"/>
      <c r="U62" s="413"/>
    </row>
    <row r="63" spans="2:21" ht="30" customHeight="1" x14ac:dyDescent="0.35">
      <c r="B63" s="367"/>
      <c r="C63" s="417" t="s">
        <v>975</v>
      </c>
      <c r="D63" s="347"/>
      <c r="E63" s="347"/>
      <c r="F63" s="347"/>
      <c r="G63" s="347"/>
      <c r="H63" s="347"/>
      <c r="I63" s="347"/>
      <c r="J63" s="418"/>
      <c r="K63" s="412"/>
      <c r="L63" s="412"/>
      <c r="M63" s="380"/>
      <c r="N63" s="375"/>
      <c r="O63" s="413"/>
      <c r="P63" s="413"/>
      <c r="Q63" s="413"/>
      <c r="R63" s="413"/>
      <c r="S63" s="413"/>
      <c r="T63" s="413"/>
      <c r="U63" s="413"/>
    </row>
    <row r="64" spans="2:21" ht="30" customHeight="1" x14ac:dyDescent="0.35">
      <c r="B64" s="367"/>
      <c r="C64" s="417" t="s">
        <v>976</v>
      </c>
      <c r="D64" s="346"/>
      <c r="E64" s="347"/>
      <c r="F64" s="347"/>
      <c r="G64" s="347"/>
      <c r="H64" s="347"/>
      <c r="I64" s="347"/>
      <c r="J64" s="418"/>
      <c r="K64" s="412"/>
      <c r="L64" s="412"/>
      <c r="M64" s="380"/>
      <c r="N64" s="375"/>
      <c r="O64" s="413"/>
      <c r="P64" s="413"/>
      <c r="Q64" s="413"/>
      <c r="R64" s="413"/>
      <c r="S64" s="413"/>
      <c r="T64" s="413"/>
      <c r="U64" s="413"/>
    </row>
    <row r="65" spans="2:21" ht="30" customHeight="1" thickBot="1" x14ac:dyDescent="0.4">
      <c r="B65" s="367"/>
      <c r="C65" s="419"/>
      <c r="D65" s="420"/>
      <c r="E65" s="421"/>
      <c r="F65" s="421"/>
      <c r="G65" s="421"/>
      <c r="H65" s="421"/>
      <c r="I65" s="421"/>
      <c r="J65" s="422"/>
      <c r="K65" s="412"/>
      <c r="L65" s="412"/>
      <c r="M65" s="380"/>
      <c r="N65" s="375"/>
      <c r="O65" s="413"/>
      <c r="P65" s="413"/>
      <c r="Q65" s="413"/>
      <c r="R65" s="413"/>
      <c r="S65" s="413"/>
      <c r="T65" s="413"/>
      <c r="U65" s="413"/>
    </row>
    <row r="66" spans="2:21" x14ac:dyDescent="0.35">
      <c r="B66" s="367"/>
      <c r="C66" s="395"/>
      <c r="D66" s="395"/>
      <c r="E66" s="395"/>
      <c r="F66" s="395"/>
      <c r="G66" s="395"/>
      <c r="H66" s="395"/>
      <c r="I66" s="395"/>
      <c r="J66" s="395"/>
      <c r="K66" s="395"/>
      <c r="L66" s="395"/>
      <c r="M66" s="369"/>
      <c r="N66" s="364"/>
    </row>
    <row r="67" spans="2:21" x14ac:dyDescent="0.35">
      <c r="B67" s="367"/>
      <c r="C67" s="370" t="s">
        <v>977</v>
      </c>
      <c r="D67" s="395"/>
      <c r="E67" s="395"/>
      <c r="F67" s="395"/>
      <c r="G67" s="395"/>
      <c r="H67" s="395"/>
      <c r="I67" s="395"/>
      <c r="J67" s="395"/>
      <c r="K67" s="395"/>
      <c r="L67" s="395"/>
      <c r="M67" s="369"/>
      <c r="N67" s="364"/>
    </row>
    <row r="68" spans="2:21" ht="13.5" thickBot="1" x14ac:dyDescent="0.4">
      <c r="B68" s="367"/>
      <c r="C68" s="370"/>
      <c r="D68" s="395"/>
      <c r="E68" s="395"/>
      <c r="F68" s="395"/>
      <c r="G68" s="395"/>
      <c r="H68" s="395"/>
      <c r="I68" s="395"/>
      <c r="J68" s="395"/>
      <c r="K68" s="395"/>
      <c r="L68" s="395"/>
      <c r="M68" s="369"/>
      <c r="N68" s="364"/>
    </row>
    <row r="69" spans="2:21" ht="93" customHeight="1" thickBot="1" x14ac:dyDescent="0.4">
      <c r="B69" s="367"/>
      <c r="C69" s="770" t="s">
        <v>978</v>
      </c>
      <c r="D69" s="771"/>
      <c r="E69" s="772"/>
      <c r="F69" s="773"/>
      <c r="G69" s="395"/>
      <c r="H69" s="395"/>
      <c r="I69" s="395"/>
      <c r="J69" s="395"/>
      <c r="K69" s="395"/>
      <c r="L69" s="395"/>
      <c r="M69" s="369"/>
      <c r="N69" s="364"/>
    </row>
    <row r="70" spans="2:21" ht="13.5" thickBot="1" x14ac:dyDescent="0.4">
      <c r="B70" s="367"/>
      <c r="C70" s="350"/>
      <c r="D70" s="350"/>
      <c r="E70" s="395"/>
      <c r="F70" s="395"/>
      <c r="G70" s="395"/>
      <c r="H70" s="395"/>
      <c r="I70" s="395"/>
      <c r="J70" s="395"/>
      <c r="K70" s="395"/>
      <c r="L70" s="395"/>
      <c r="M70" s="369"/>
      <c r="N70" s="364"/>
    </row>
    <row r="71" spans="2:21" ht="84" customHeight="1" x14ac:dyDescent="0.35">
      <c r="B71" s="367"/>
      <c r="C71" s="774" t="s">
        <v>979</v>
      </c>
      <c r="D71" s="775"/>
      <c r="E71" s="775" t="s">
        <v>872</v>
      </c>
      <c r="F71" s="776"/>
      <c r="G71" s="395"/>
      <c r="H71" s="395"/>
      <c r="I71" s="395"/>
      <c r="J71" s="395"/>
      <c r="K71" s="395"/>
      <c r="L71" s="395"/>
      <c r="M71" s="369"/>
      <c r="N71" s="364"/>
    </row>
    <row r="72" spans="2:21" ht="132.75" customHeight="1" x14ac:dyDescent="0.35">
      <c r="B72" s="367"/>
      <c r="C72" s="708" t="s">
        <v>980</v>
      </c>
      <c r="D72" s="709"/>
      <c r="E72" s="777" t="s">
        <v>981</v>
      </c>
      <c r="F72" s="778"/>
      <c r="G72" s="395"/>
      <c r="H72" s="395"/>
      <c r="I72" s="395"/>
      <c r="J72" s="395"/>
      <c r="K72" s="395"/>
      <c r="L72" s="395"/>
      <c r="M72" s="369"/>
      <c r="N72" s="364"/>
    </row>
    <row r="73" spans="2:21" ht="108.75" customHeight="1" thickBot="1" x14ac:dyDescent="0.4">
      <c r="B73" s="367"/>
      <c r="C73" s="713" t="s">
        <v>982</v>
      </c>
      <c r="D73" s="714"/>
      <c r="E73" s="779" t="s">
        <v>983</v>
      </c>
      <c r="F73" s="780"/>
      <c r="G73" s="395"/>
      <c r="H73" s="395"/>
      <c r="I73" s="395"/>
      <c r="J73" s="395"/>
      <c r="K73" s="395"/>
      <c r="L73" s="395"/>
      <c r="M73" s="369"/>
      <c r="N73" s="364"/>
    </row>
    <row r="74" spans="2:21" x14ac:dyDescent="0.35">
      <c r="B74" s="367"/>
      <c r="C74" s="364"/>
      <c r="D74" s="364"/>
      <c r="E74" s="364"/>
      <c r="F74" s="364"/>
      <c r="G74" s="364"/>
      <c r="H74" s="364"/>
      <c r="I74" s="364"/>
      <c r="J74" s="364"/>
      <c r="K74" s="364"/>
      <c r="L74" s="364"/>
      <c r="M74" s="423"/>
      <c r="N74" s="364"/>
    </row>
    <row r="75" spans="2:21" ht="13.5" thickBot="1" x14ac:dyDescent="0.4">
      <c r="B75" s="424"/>
      <c r="C75" s="425"/>
      <c r="D75" s="425"/>
      <c r="E75" s="425"/>
      <c r="F75" s="425"/>
      <c r="G75" s="425"/>
      <c r="H75" s="425"/>
      <c r="I75" s="425"/>
      <c r="J75" s="425"/>
      <c r="K75" s="425"/>
      <c r="L75" s="425"/>
      <c r="M75" s="426"/>
      <c r="N75" s="364"/>
    </row>
  </sheetData>
  <mergeCells count="39">
    <mergeCell ref="C71:D71"/>
    <mergeCell ref="E71:F71"/>
    <mergeCell ref="C72:D72"/>
    <mergeCell ref="E72:F72"/>
    <mergeCell ref="C73:D73"/>
    <mergeCell ref="E73:F73"/>
    <mergeCell ref="C56:D56"/>
    <mergeCell ref="E56:G56"/>
    <mergeCell ref="C57:D57"/>
    <mergeCell ref="E57:G57"/>
    <mergeCell ref="C69:D69"/>
    <mergeCell ref="E69:F69"/>
    <mergeCell ref="C49:D49"/>
    <mergeCell ref="E49:G49"/>
    <mergeCell ref="C50:D50"/>
    <mergeCell ref="E50:G50"/>
    <mergeCell ref="C55:D55"/>
    <mergeCell ref="E55:G55"/>
    <mergeCell ref="C48:D48"/>
    <mergeCell ref="E48:G48"/>
    <mergeCell ref="C35:D35"/>
    <mergeCell ref="E35:G35"/>
    <mergeCell ref="C36:D36"/>
    <mergeCell ref="E36:G36"/>
    <mergeCell ref="C39:D39"/>
    <mergeCell ref="C41:D41"/>
    <mergeCell ref="E41:G41"/>
    <mergeCell ref="C42:D42"/>
    <mergeCell ref="E42:G42"/>
    <mergeCell ref="C45:D45"/>
    <mergeCell ref="C47:D47"/>
    <mergeCell ref="E47:G47"/>
    <mergeCell ref="C34:D34"/>
    <mergeCell ref="E34:G34"/>
    <mergeCell ref="C3:G3"/>
    <mergeCell ref="D8:G8"/>
    <mergeCell ref="C17:C20"/>
    <mergeCell ref="D17:D20"/>
    <mergeCell ref="E17:E20"/>
  </mergeCells>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1265" r:id="rId4" name="Check Box 1">
              <controlPr defaultSize="0" autoFill="0" autoLine="0" autoPict="0">
                <anchor moveWithCells="1">
                  <from>
                    <xdr:col>3</xdr:col>
                    <xdr:colOff>57150</xdr:colOff>
                    <xdr:row>7</xdr:row>
                    <xdr:rowOff>285750</xdr:rowOff>
                  </from>
                  <to>
                    <xdr:col>6</xdr:col>
                    <xdr:colOff>2781300</xdr:colOff>
                    <xdr:row>10</xdr:row>
                    <xdr:rowOff>133350</xdr:rowOff>
                  </to>
                </anchor>
              </controlPr>
            </control>
          </mc:Choice>
        </mc:AlternateContent>
        <mc:AlternateContent xmlns:mc="http://schemas.openxmlformats.org/markup-compatibility/2006">
          <mc:Choice Requires="x14">
            <control shapeId="11266" r:id="rId5" name="Check Box 2">
              <controlPr defaultSize="0" autoFill="0" autoLine="0" autoPict="0">
                <anchor moveWithCells="1">
                  <from>
                    <xdr:col>3</xdr:col>
                    <xdr:colOff>57150</xdr:colOff>
                    <xdr:row>7</xdr:row>
                    <xdr:rowOff>50800</xdr:rowOff>
                  </from>
                  <to>
                    <xdr:col>6</xdr:col>
                    <xdr:colOff>1543050</xdr:colOff>
                    <xdr:row>10</xdr:row>
                    <xdr:rowOff>133350</xdr:rowOff>
                  </to>
                </anchor>
              </controlPr>
            </control>
          </mc:Choice>
        </mc:AlternateContent>
        <mc:AlternateContent xmlns:mc="http://schemas.openxmlformats.org/markup-compatibility/2006">
          <mc:Choice Requires="x14">
            <control shapeId="11267" r:id="rId6" name="Check Box 3">
              <controlPr defaultSize="0" autoFill="0" autoLine="0" autoPict="0">
                <anchor moveWithCells="1">
                  <from>
                    <xdr:col>3</xdr:col>
                    <xdr:colOff>0</xdr:colOff>
                    <xdr:row>11</xdr:row>
                    <xdr:rowOff>0</xdr:rowOff>
                  </from>
                  <to>
                    <xdr:col>3</xdr:col>
                    <xdr:colOff>514350</xdr:colOff>
                    <xdr:row>16</xdr:row>
                    <xdr:rowOff>165100</xdr:rowOff>
                  </to>
                </anchor>
              </controlPr>
            </control>
          </mc:Choice>
        </mc:AlternateContent>
        <mc:AlternateContent xmlns:mc="http://schemas.openxmlformats.org/markup-compatibility/2006">
          <mc:Choice Requires="x14">
            <control shapeId="11268" r:id="rId7" name="Check Box 4">
              <controlPr defaultSize="0" autoFill="0" autoLine="0" autoPict="0">
                <anchor moveWithCells="1">
                  <from>
                    <xdr:col>3</xdr:col>
                    <xdr:colOff>552450</xdr:colOff>
                    <xdr:row>11</xdr:row>
                    <xdr:rowOff>0</xdr:rowOff>
                  </from>
                  <to>
                    <xdr:col>3</xdr:col>
                    <xdr:colOff>1085850</xdr:colOff>
                    <xdr:row>16</xdr:row>
                    <xdr:rowOff>165100</xdr:rowOff>
                  </to>
                </anchor>
              </controlPr>
            </control>
          </mc:Choice>
        </mc:AlternateContent>
        <mc:AlternateContent xmlns:mc="http://schemas.openxmlformats.org/markup-compatibility/2006">
          <mc:Choice Requires="x14">
            <control shapeId="11269" r:id="rId8" name="Check Box 5">
              <controlPr defaultSize="0" autoFill="0" autoLine="0" autoPict="0">
                <anchor moveWithCells="1">
                  <from>
                    <xdr:col>3</xdr:col>
                    <xdr:colOff>0</xdr:colOff>
                    <xdr:row>13</xdr:row>
                    <xdr:rowOff>0</xdr:rowOff>
                  </from>
                  <to>
                    <xdr:col>3</xdr:col>
                    <xdr:colOff>514350</xdr:colOff>
                    <xdr:row>23</xdr:row>
                    <xdr:rowOff>133350</xdr:rowOff>
                  </to>
                </anchor>
              </controlPr>
            </control>
          </mc:Choice>
        </mc:AlternateContent>
        <mc:AlternateContent xmlns:mc="http://schemas.openxmlformats.org/markup-compatibility/2006">
          <mc:Choice Requires="x14">
            <control shapeId="11270" r:id="rId9" name="Check Box 6">
              <controlPr defaultSize="0" autoFill="0" autoLine="0" autoPict="0">
                <anchor moveWithCells="1">
                  <from>
                    <xdr:col>3</xdr:col>
                    <xdr:colOff>552450</xdr:colOff>
                    <xdr:row>13</xdr:row>
                    <xdr:rowOff>0</xdr:rowOff>
                  </from>
                  <to>
                    <xdr:col>3</xdr:col>
                    <xdr:colOff>1085850</xdr:colOff>
                    <xdr:row>23</xdr:row>
                    <xdr:rowOff>133350</xdr:rowOff>
                  </to>
                </anchor>
              </controlPr>
            </control>
          </mc:Choice>
        </mc:AlternateContent>
        <mc:AlternateContent xmlns:mc="http://schemas.openxmlformats.org/markup-compatibility/2006">
          <mc:Choice Requires="x14">
            <control shapeId="11271" r:id="rId10" name="Check Box 7">
              <controlPr defaultSize="0" autoFill="0" autoLine="0" autoPict="0">
                <anchor moveWithCells="1">
                  <from>
                    <xdr:col>3</xdr:col>
                    <xdr:colOff>0</xdr:colOff>
                    <xdr:row>14</xdr:row>
                    <xdr:rowOff>0</xdr:rowOff>
                  </from>
                  <to>
                    <xdr:col>3</xdr:col>
                    <xdr:colOff>514350</xdr:colOff>
                    <xdr:row>15</xdr:row>
                    <xdr:rowOff>146050</xdr:rowOff>
                  </to>
                </anchor>
              </controlPr>
            </control>
          </mc:Choice>
        </mc:AlternateContent>
        <mc:AlternateContent xmlns:mc="http://schemas.openxmlformats.org/markup-compatibility/2006">
          <mc:Choice Requires="x14">
            <control shapeId="11272" r:id="rId11" name="Check Box 8">
              <controlPr defaultSize="0" autoFill="0" autoLine="0" autoPict="0">
                <anchor moveWithCells="1">
                  <from>
                    <xdr:col>3</xdr:col>
                    <xdr:colOff>552450</xdr:colOff>
                    <xdr:row>14</xdr:row>
                    <xdr:rowOff>0</xdr:rowOff>
                  </from>
                  <to>
                    <xdr:col>3</xdr:col>
                    <xdr:colOff>1085850</xdr:colOff>
                    <xdr:row>15</xdr:row>
                    <xdr:rowOff>146050</xdr:rowOff>
                  </to>
                </anchor>
              </controlPr>
            </control>
          </mc:Choice>
        </mc:AlternateContent>
        <mc:AlternateContent xmlns:mc="http://schemas.openxmlformats.org/markup-compatibility/2006">
          <mc:Choice Requires="x14">
            <control shapeId="11273" r:id="rId12" name="Check Box 9">
              <controlPr defaultSize="0" autoFill="0" autoLine="0" autoPict="0">
                <anchor moveWithCells="1">
                  <from>
                    <xdr:col>3</xdr:col>
                    <xdr:colOff>0</xdr:colOff>
                    <xdr:row>15</xdr:row>
                    <xdr:rowOff>0</xdr:rowOff>
                  </from>
                  <to>
                    <xdr:col>3</xdr:col>
                    <xdr:colOff>514350</xdr:colOff>
                    <xdr:row>22</xdr:row>
                    <xdr:rowOff>12700</xdr:rowOff>
                  </to>
                </anchor>
              </controlPr>
            </control>
          </mc:Choice>
        </mc:AlternateContent>
        <mc:AlternateContent xmlns:mc="http://schemas.openxmlformats.org/markup-compatibility/2006">
          <mc:Choice Requires="x14">
            <control shapeId="11274" r:id="rId13" name="Check Box 10">
              <controlPr defaultSize="0" autoFill="0" autoLine="0" autoPict="0">
                <anchor moveWithCells="1">
                  <from>
                    <xdr:col>3</xdr:col>
                    <xdr:colOff>552450</xdr:colOff>
                    <xdr:row>15</xdr:row>
                    <xdr:rowOff>0</xdr:rowOff>
                  </from>
                  <to>
                    <xdr:col>3</xdr:col>
                    <xdr:colOff>1085850</xdr:colOff>
                    <xdr:row>22</xdr:row>
                    <xdr:rowOff>12700</xdr:rowOff>
                  </to>
                </anchor>
              </controlPr>
            </control>
          </mc:Choice>
        </mc:AlternateContent>
        <mc:AlternateContent xmlns:mc="http://schemas.openxmlformats.org/markup-compatibility/2006">
          <mc:Choice Requires="x14">
            <control shapeId="11275" r:id="rId14" name="Check Box 11">
              <controlPr defaultSize="0" autoFill="0" autoLine="0" autoPict="0">
                <anchor moveWithCells="1">
                  <from>
                    <xdr:col>4</xdr:col>
                    <xdr:colOff>0</xdr:colOff>
                    <xdr:row>10</xdr:row>
                    <xdr:rowOff>0</xdr:rowOff>
                  </from>
                  <to>
                    <xdr:col>4</xdr:col>
                    <xdr:colOff>514350</xdr:colOff>
                    <xdr:row>12</xdr:row>
                    <xdr:rowOff>38100</xdr:rowOff>
                  </to>
                </anchor>
              </controlPr>
            </control>
          </mc:Choice>
        </mc:AlternateContent>
        <mc:AlternateContent xmlns:mc="http://schemas.openxmlformats.org/markup-compatibility/2006">
          <mc:Choice Requires="x14">
            <control shapeId="11276" r:id="rId15" name="Check Box 12">
              <controlPr defaultSize="0" autoFill="0" autoLine="0" autoPict="0">
                <anchor moveWithCells="1">
                  <from>
                    <xdr:col>4</xdr:col>
                    <xdr:colOff>552450</xdr:colOff>
                    <xdr:row>10</xdr:row>
                    <xdr:rowOff>0</xdr:rowOff>
                  </from>
                  <to>
                    <xdr:col>4</xdr:col>
                    <xdr:colOff>1085850</xdr:colOff>
                    <xdr:row>12</xdr:row>
                    <xdr:rowOff>38100</xdr:rowOff>
                  </to>
                </anchor>
              </controlPr>
            </control>
          </mc:Choice>
        </mc:AlternateContent>
        <mc:AlternateContent xmlns:mc="http://schemas.openxmlformats.org/markup-compatibility/2006">
          <mc:Choice Requires="x14">
            <control shapeId="11277" r:id="rId16" name="Check Box 13">
              <controlPr defaultSize="0" autoFill="0" autoLine="0" autoPict="0">
                <anchor moveWithCells="1">
                  <from>
                    <xdr:col>4</xdr:col>
                    <xdr:colOff>0</xdr:colOff>
                    <xdr:row>11</xdr:row>
                    <xdr:rowOff>12700</xdr:rowOff>
                  </from>
                  <to>
                    <xdr:col>4</xdr:col>
                    <xdr:colOff>514350</xdr:colOff>
                    <xdr:row>16</xdr:row>
                    <xdr:rowOff>171450</xdr:rowOff>
                  </to>
                </anchor>
              </controlPr>
            </control>
          </mc:Choice>
        </mc:AlternateContent>
        <mc:AlternateContent xmlns:mc="http://schemas.openxmlformats.org/markup-compatibility/2006">
          <mc:Choice Requires="x14">
            <control shapeId="11278" r:id="rId17" name="Check Box 14">
              <controlPr defaultSize="0" autoFill="0" autoLine="0" autoPict="0">
                <anchor moveWithCells="1">
                  <from>
                    <xdr:col>4</xdr:col>
                    <xdr:colOff>552450</xdr:colOff>
                    <xdr:row>11</xdr:row>
                    <xdr:rowOff>12700</xdr:rowOff>
                  </from>
                  <to>
                    <xdr:col>4</xdr:col>
                    <xdr:colOff>1085850</xdr:colOff>
                    <xdr:row>16</xdr:row>
                    <xdr:rowOff>171450</xdr:rowOff>
                  </to>
                </anchor>
              </controlPr>
            </control>
          </mc:Choice>
        </mc:AlternateContent>
        <mc:AlternateContent xmlns:mc="http://schemas.openxmlformats.org/markup-compatibility/2006">
          <mc:Choice Requires="x14">
            <control shapeId="11279" r:id="rId18" name="Check Box 15">
              <controlPr defaultSize="0" autoFill="0" autoLine="0" autoPict="0">
                <anchor moveWithCells="1">
                  <from>
                    <xdr:col>3</xdr:col>
                    <xdr:colOff>0</xdr:colOff>
                    <xdr:row>16</xdr:row>
                    <xdr:rowOff>0</xdr:rowOff>
                  </from>
                  <to>
                    <xdr:col>3</xdr:col>
                    <xdr:colOff>514350</xdr:colOff>
                    <xdr:row>22</xdr:row>
                    <xdr:rowOff>95250</xdr:rowOff>
                  </to>
                </anchor>
              </controlPr>
            </control>
          </mc:Choice>
        </mc:AlternateContent>
        <mc:AlternateContent xmlns:mc="http://schemas.openxmlformats.org/markup-compatibility/2006">
          <mc:Choice Requires="x14">
            <control shapeId="11280" r:id="rId19" name="Check Box 16">
              <controlPr defaultSize="0" autoFill="0" autoLine="0" autoPict="0">
                <anchor moveWithCells="1">
                  <from>
                    <xdr:col>3</xdr:col>
                    <xdr:colOff>552450</xdr:colOff>
                    <xdr:row>16</xdr:row>
                    <xdr:rowOff>0</xdr:rowOff>
                  </from>
                  <to>
                    <xdr:col>3</xdr:col>
                    <xdr:colOff>1085850</xdr:colOff>
                    <xdr:row>22</xdr:row>
                    <xdr:rowOff>95250</xdr:rowOff>
                  </to>
                </anchor>
              </controlPr>
            </control>
          </mc:Choice>
        </mc:AlternateContent>
        <mc:AlternateContent xmlns:mc="http://schemas.openxmlformats.org/markup-compatibility/2006">
          <mc:Choice Requires="x14">
            <control shapeId="11281" r:id="rId20" name="Check Box 17">
              <controlPr defaultSize="0" autoFill="0" autoLine="0" autoPict="0">
                <anchor moveWithCells="1">
                  <from>
                    <xdr:col>3</xdr:col>
                    <xdr:colOff>0</xdr:colOff>
                    <xdr:row>20</xdr:row>
                    <xdr:rowOff>0</xdr:rowOff>
                  </from>
                  <to>
                    <xdr:col>3</xdr:col>
                    <xdr:colOff>514350</xdr:colOff>
                    <xdr:row>21</xdr:row>
                    <xdr:rowOff>146050</xdr:rowOff>
                  </to>
                </anchor>
              </controlPr>
            </control>
          </mc:Choice>
        </mc:AlternateContent>
        <mc:AlternateContent xmlns:mc="http://schemas.openxmlformats.org/markup-compatibility/2006">
          <mc:Choice Requires="x14">
            <control shapeId="11282" r:id="rId21" name="Check Box 18">
              <controlPr defaultSize="0" autoFill="0" autoLine="0" autoPict="0">
                <anchor moveWithCells="1">
                  <from>
                    <xdr:col>3</xdr:col>
                    <xdr:colOff>552450</xdr:colOff>
                    <xdr:row>20</xdr:row>
                    <xdr:rowOff>0</xdr:rowOff>
                  </from>
                  <to>
                    <xdr:col>3</xdr:col>
                    <xdr:colOff>1085850</xdr:colOff>
                    <xdr:row>21</xdr:row>
                    <xdr:rowOff>146050</xdr:rowOff>
                  </to>
                </anchor>
              </controlPr>
            </control>
          </mc:Choice>
        </mc:AlternateContent>
        <mc:AlternateContent xmlns:mc="http://schemas.openxmlformats.org/markup-compatibility/2006">
          <mc:Choice Requires="x14">
            <control shapeId="11283" r:id="rId22" name="Check Box 19">
              <controlPr defaultSize="0" autoFill="0" autoLine="0" autoPict="0">
                <anchor moveWithCells="1">
                  <from>
                    <xdr:col>3</xdr:col>
                    <xdr:colOff>0</xdr:colOff>
                    <xdr:row>21</xdr:row>
                    <xdr:rowOff>0</xdr:rowOff>
                  </from>
                  <to>
                    <xdr:col>3</xdr:col>
                    <xdr:colOff>514350</xdr:colOff>
                    <xdr:row>22</xdr:row>
                    <xdr:rowOff>146050</xdr:rowOff>
                  </to>
                </anchor>
              </controlPr>
            </control>
          </mc:Choice>
        </mc:AlternateContent>
        <mc:AlternateContent xmlns:mc="http://schemas.openxmlformats.org/markup-compatibility/2006">
          <mc:Choice Requires="x14">
            <control shapeId="11284" r:id="rId23" name="Check Box 20">
              <controlPr defaultSize="0" autoFill="0" autoLine="0" autoPict="0">
                <anchor moveWithCells="1">
                  <from>
                    <xdr:col>3</xdr:col>
                    <xdr:colOff>552450</xdr:colOff>
                    <xdr:row>21</xdr:row>
                    <xdr:rowOff>0</xdr:rowOff>
                  </from>
                  <to>
                    <xdr:col>3</xdr:col>
                    <xdr:colOff>1085850</xdr:colOff>
                    <xdr:row>22</xdr:row>
                    <xdr:rowOff>146050</xdr:rowOff>
                  </to>
                </anchor>
              </controlPr>
            </control>
          </mc:Choice>
        </mc:AlternateContent>
        <mc:AlternateContent xmlns:mc="http://schemas.openxmlformats.org/markup-compatibility/2006">
          <mc:Choice Requires="x14">
            <control shapeId="11285" r:id="rId24" name="Check Box 21">
              <controlPr defaultSize="0" autoFill="0" autoLine="0" autoPict="0">
                <anchor moveWithCells="1">
                  <from>
                    <xdr:col>3</xdr:col>
                    <xdr:colOff>0</xdr:colOff>
                    <xdr:row>22</xdr:row>
                    <xdr:rowOff>0</xdr:rowOff>
                  </from>
                  <to>
                    <xdr:col>3</xdr:col>
                    <xdr:colOff>514350</xdr:colOff>
                    <xdr:row>23</xdr:row>
                    <xdr:rowOff>146050</xdr:rowOff>
                  </to>
                </anchor>
              </controlPr>
            </control>
          </mc:Choice>
        </mc:AlternateContent>
        <mc:AlternateContent xmlns:mc="http://schemas.openxmlformats.org/markup-compatibility/2006">
          <mc:Choice Requires="x14">
            <control shapeId="11286" r:id="rId25" name="Check Box 22">
              <controlPr defaultSize="0" autoFill="0" autoLine="0" autoPict="0">
                <anchor moveWithCells="1">
                  <from>
                    <xdr:col>3</xdr:col>
                    <xdr:colOff>552450</xdr:colOff>
                    <xdr:row>22</xdr:row>
                    <xdr:rowOff>0</xdr:rowOff>
                  </from>
                  <to>
                    <xdr:col>3</xdr:col>
                    <xdr:colOff>1085850</xdr:colOff>
                    <xdr:row>23</xdr:row>
                    <xdr:rowOff>146050</xdr:rowOff>
                  </to>
                </anchor>
              </controlPr>
            </control>
          </mc:Choice>
        </mc:AlternateContent>
        <mc:AlternateContent xmlns:mc="http://schemas.openxmlformats.org/markup-compatibility/2006">
          <mc:Choice Requires="x14">
            <control shapeId="11287" r:id="rId26" name="Check Box 23">
              <controlPr defaultSize="0" autoFill="0" autoLine="0" autoPict="0">
                <anchor moveWithCells="1">
                  <from>
                    <xdr:col>3</xdr:col>
                    <xdr:colOff>0</xdr:colOff>
                    <xdr:row>23</xdr:row>
                    <xdr:rowOff>0</xdr:rowOff>
                  </from>
                  <to>
                    <xdr:col>3</xdr:col>
                    <xdr:colOff>514350</xdr:colOff>
                    <xdr:row>24</xdr:row>
                    <xdr:rowOff>146050</xdr:rowOff>
                  </to>
                </anchor>
              </controlPr>
            </control>
          </mc:Choice>
        </mc:AlternateContent>
        <mc:AlternateContent xmlns:mc="http://schemas.openxmlformats.org/markup-compatibility/2006">
          <mc:Choice Requires="x14">
            <control shapeId="11288" r:id="rId27" name="Check Box 24">
              <controlPr defaultSize="0" autoFill="0" autoLine="0" autoPict="0">
                <anchor moveWithCells="1">
                  <from>
                    <xdr:col>3</xdr:col>
                    <xdr:colOff>552450</xdr:colOff>
                    <xdr:row>23</xdr:row>
                    <xdr:rowOff>0</xdr:rowOff>
                  </from>
                  <to>
                    <xdr:col>3</xdr:col>
                    <xdr:colOff>1085850</xdr:colOff>
                    <xdr:row>24</xdr:row>
                    <xdr:rowOff>146050</xdr:rowOff>
                  </to>
                </anchor>
              </controlPr>
            </control>
          </mc:Choice>
        </mc:AlternateContent>
        <mc:AlternateContent xmlns:mc="http://schemas.openxmlformats.org/markup-compatibility/2006">
          <mc:Choice Requires="x14">
            <control shapeId="11289" r:id="rId28" name="Check Box 25">
              <controlPr defaultSize="0" autoFill="0" autoLine="0" autoPict="0">
                <anchor moveWithCells="1">
                  <from>
                    <xdr:col>3</xdr:col>
                    <xdr:colOff>0</xdr:colOff>
                    <xdr:row>24</xdr:row>
                    <xdr:rowOff>0</xdr:rowOff>
                  </from>
                  <to>
                    <xdr:col>3</xdr:col>
                    <xdr:colOff>514350</xdr:colOff>
                    <xdr:row>25</xdr:row>
                    <xdr:rowOff>146050</xdr:rowOff>
                  </to>
                </anchor>
              </controlPr>
            </control>
          </mc:Choice>
        </mc:AlternateContent>
        <mc:AlternateContent xmlns:mc="http://schemas.openxmlformats.org/markup-compatibility/2006">
          <mc:Choice Requires="x14">
            <control shapeId="11290" r:id="rId29" name="Check Box 26">
              <controlPr defaultSize="0" autoFill="0" autoLine="0" autoPict="0">
                <anchor moveWithCells="1">
                  <from>
                    <xdr:col>3</xdr:col>
                    <xdr:colOff>552450</xdr:colOff>
                    <xdr:row>24</xdr:row>
                    <xdr:rowOff>0</xdr:rowOff>
                  </from>
                  <to>
                    <xdr:col>3</xdr:col>
                    <xdr:colOff>1085850</xdr:colOff>
                    <xdr:row>25</xdr:row>
                    <xdr:rowOff>146050</xdr:rowOff>
                  </to>
                </anchor>
              </controlPr>
            </control>
          </mc:Choice>
        </mc:AlternateContent>
        <mc:AlternateContent xmlns:mc="http://schemas.openxmlformats.org/markup-compatibility/2006">
          <mc:Choice Requires="x14">
            <control shapeId="11291" r:id="rId30" name="Check Box 27">
              <controlPr defaultSize="0" autoFill="0" autoLine="0" autoPict="0">
                <anchor moveWithCells="1">
                  <from>
                    <xdr:col>3</xdr:col>
                    <xdr:colOff>0</xdr:colOff>
                    <xdr:row>25</xdr:row>
                    <xdr:rowOff>0</xdr:rowOff>
                  </from>
                  <to>
                    <xdr:col>3</xdr:col>
                    <xdr:colOff>514350</xdr:colOff>
                    <xdr:row>27</xdr:row>
                    <xdr:rowOff>114300</xdr:rowOff>
                  </to>
                </anchor>
              </controlPr>
            </control>
          </mc:Choice>
        </mc:AlternateContent>
        <mc:AlternateContent xmlns:mc="http://schemas.openxmlformats.org/markup-compatibility/2006">
          <mc:Choice Requires="x14">
            <control shapeId="11292" r:id="rId31" name="Check Box 28">
              <controlPr defaultSize="0" autoFill="0" autoLine="0" autoPict="0">
                <anchor moveWithCells="1">
                  <from>
                    <xdr:col>3</xdr:col>
                    <xdr:colOff>552450</xdr:colOff>
                    <xdr:row>25</xdr:row>
                    <xdr:rowOff>0</xdr:rowOff>
                  </from>
                  <to>
                    <xdr:col>3</xdr:col>
                    <xdr:colOff>1085850</xdr:colOff>
                    <xdr:row>27</xdr:row>
                    <xdr:rowOff>114300</xdr:rowOff>
                  </to>
                </anchor>
              </controlPr>
            </control>
          </mc:Choice>
        </mc:AlternateContent>
        <mc:AlternateContent xmlns:mc="http://schemas.openxmlformats.org/markup-compatibility/2006">
          <mc:Choice Requires="x14">
            <control shapeId="11293" r:id="rId32" name="Check Box 29">
              <controlPr defaultSize="0" autoFill="0" autoLine="0" autoPict="0">
                <anchor moveWithCells="1">
                  <from>
                    <xdr:col>3</xdr:col>
                    <xdr:colOff>0</xdr:colOff>
                    <xdr:row>26</xdr:row>
                    <xdr:rowOff>0</xdr:rowOff>
                  </from>
                  <to>
                    <xdr:col>3</xdr:col>
                    <xdr:colOff>514350</xdr:colOff>
                    <xdr:row>27</xdr:row>
                    <xdr:rowOff>146050</xdr:rowOff>
                  </to>
                </anchor>
              </controlPr>
            </control>
          </mc:Choice>
        </mc:AlternateContent>
        <mc:AlternateContent xmlns:mc="http://schemas.openxmlformats.org/markup-compatibility/2006">
          <mc:Choice Requires="x14">
            <control shapeId="11294" r:id="rId33" name="Check Box 30">
              <controlPr defaultSize="0" autoFill="0" autoLine="0" autoPict="0">
                <anchor moveWithCells="1">
                  <from>
                    <xdr:col>3</xdr:col>
                    <xdr:colOff>552450</xdr:colOff>
                    <xdr:row>26</xdr:row>
                    <xdr:rowOff>0</xdr:rowOff>
                  </from>
                  <to>
                    <xdr:col>3</xdr:col>
                    <xdr:colOff>1085850</xdr:colOff>
                    <xdr:row>27</xdr:row>
                    <xdr:rowOff>146050</xdr:rowOff>
                  </to>
                </anchor>
              </controlPr>
            </control>
          </mc:Choice>
        </mc:AlternateContent>
        <mc:AlternateContent xmlns:mc="http://schemas.openxmlformats.org/markup-compatibility/2006">
          <mc:Choice Requires="x14">
            <control shapeId="11295" r:id="rId34" name="Check Box 31">
              <controlPr defaultSize="0" autoFill="0" autoLine="0" autoPict="0">
                <anchor moveWithCells="1">
                  <from>
                    <xdr:col>3</xdr:col>
                    <xdr:colOff>0</xdr:colOff>
                    <xdr:row>27</xdr:row>
                    <xdr:rowOff>0</xdr:rowOff>
                  </from>
                  <to>
                    <xdr:col>3</xdr:col>
                    <xdr:colOff>514350</xdr:colOff>
                    <xdr:row>28</xdr:row>
                    <xdr:rowOff>146050</xdr:rowOff>
                  </to>
                </anchor>
              </controlPr>
            </control>
          </mc:Choice>
        </mc:AlternateContent>
        <mc:AlternateContent xmlns:mc="http://schemas.openxmlformats.org/markup-compatibility/2006">
          <mc:Choice Requires="x14">
            <control shapeId="11296" r:id="rId35" name="Check Box 32">
              <controlPr defaultSize="0" autoFill="0" autoLine="0" autoPict="0">
                <anchor moveWithCells="1">
                  <from>
                    <xdr:col>3</xdr:col>
                    <xdr:colOff>552450</xdr:colOff>
                    <xdr:row>27</xdr:row>
                    <xdr:rowOff>0</xdr:rowOff>
                  </from>
                  <to>
                    <xdr:col>3</xdr:col>
                    <xdr:colOff>1085850</xdr:colOff>
                    <xdr:row>28</xdr:row>
                    <xdr:rowOff>146050</xdr:rowOff>
                  </to>
                </anchor>
              </controlPr>
            </control>
          </mc:Choice>
        </mc:AlternateContent>
        <mc:AlternateContent xmlns:mc="http://schemas.openxmlformats.org/markup-compatibility/2006">
          <mc:Choice Requires="x14">
            <control shapeId="11297" r:id="rId36" name="Check Box 33">
              <controlPr defaultSize="0" autoFill="0" autoLine="0" autoPict="0">
                <anchor moveWithCells="1">
                  <from>
                    <xdr:col>3</xdr:col>
                    <xdr:colOff>0</xdr:colOff>
                    <xdr:row>28</xdr:row>
                    <xdr:rowOff>0</xdr:rowOff>
                  </from>
                  <to>
                    <xdr:col>3</xdr:col>
                    <xdr:colOff>514350</xdr:colOff>
                    <xdr:row>29</xdr:row>
                    <xdr:rowOff>146050</xdr:rowOff>
                  </to>
                </anchor>
              </controlPr>
            </control>
          </mc:Choice>
        </mc:AlternateContent>
        <mc:AlternateContent xmlns:mc="http://schemas.openxmlformats.org/markup-compatibility/2006">
          <mc:Choice Requires="x14">
            <control shapeId="11298" r:id="rId37" name="Check Box 34">
              <controlPr defaultSize="0" autoFill="0" autoLine="0" autoPict="0">
                <anchor moveWithCells="1">
                  <from>
                    <xdr:col>3</xdr:col>
                    <xdr:colOff>552450</xdr:colOff>
                    <xdr:row>28</xdr:row>
                    <xdr:rowOff>0</xdr:rowOff>
                  </from>
                  <to>
                    <xdr:col>3</xdr:col>
                    <xdr:colOff>1085850</xdr:colOff>
                    <xdr:row>29</xdr:row>
                    <xdr:rowOff>146050</xdr:rowOff>
                  </to>
                </anchor>
              </controlPr>
            </control>
          </mc:Choice>
        </mc:AlternateContent>
        <mc:AlternateContent xmlns:mc="http://schemas.openxmlformats.org/markup-compatibility/2006">
          <mc:Choice Requires="x14">
            <control shapeId="11299" r:id="rId38" name="Check Box 35">
              <controlPr defaultSize="0" autoFill="0" autoLine="0" autoPict="0">
                <anchor moveWithCells="1">
                  <from>
                    <xdr:col>4</xdr:col>
                    <xdr:colOff>0</xdr:colOff>
                    <xdr:row>28</xdr:row>
                    <xdr:rowOff>0</xdr:rowOff>
                  </from>
                  <to>
                    <xdr:col>4</xdr:col>
                    <xdr:colOff>514350</xdr:colOff>
                    <xdr:row>29</xdr:row>
                    <xdr:rowOff>146050</xdr:rowOff>
                  </to>
                </anchor>
              </controlPr>
            </control>
          </mc:Choice>
        </mc:AlternateContent>
        <mc:AlternateContent xmlns:mc="http://schemas.openxmlformats.org/markup-compatibility/2006">
          <mc:Choice Requires="x14">
            <control shapeId="11300" r:id="rId39" name="Check Box 36">
              <controlPr defaultSize="0" autoFill="0" autoLine="0" autoPict="0">
                <anchor moveWithCells="1">
                  <from>
                    <xdr:col>4</xdr:col>
                    <xdr:colOff>552450</xdr:colOff>
                    <xdr:row>28</xdr:row>
                    <xdr:rowOff>0</xdr:rowOff>
                  </from>
                  <to>
                    <xdr:col>4</xdr:col>
                    <xdr:colOff>1085850</xdr:colOff>
                    <xdr:row>29</xdr:row>
                    <xdr:rowOff>146050</xdr:rowOff>
                  </to>
                </anchor>
              </controlPr>
            </control>
          </mc:Choice>
        </mc:AlternateContent>
        <mc:AlternateContent xmlns:mc="http://schemas.openxmlformats.org/markup-compatibility/2006">
          <mc:Choice Requires="x14">
            <control shapeId="11301" r:id="rId40" name="Check Box 37">
              <controlPr defaultSize="0" autoFill="0" autoLine="0" autoPict="0">
                <anchor moveWithCells="1">
                  <from>
                    <xdr:col>4</xdr:col>
                    <xdr:colOff>0</xdr:colOff>
                    <xdr:row>27</xdr:row>
                    <xdr:rowOff>0</xdr:rowOff>
                  </from>
                  <to>
                    <xdr:col>4</xdr:col>
                    <xdr:colOff>514350</xdr:colOff>
                    <xdr:row>28</xdr:row>
                    <xdr:rowOff>146050</xdr:rowOff>
                  </to>
                </anchor>
              </controlPr>
            </control>
          </mc:Choice>
        </mc:AlternateContent>
        <mc:AlternateContent xmlns:mc="http://schemas.openxmlformats.org/markup-compatibility/2006">
          <mc:Choice Requires="x14">
            <control shapeId="11302" r:id="rId41" name="Check Box 38">
              <controlPr defaultSize="0" autoFill="0" autoLine="0" autoPict="0">
                <anchor moveWithCells="1">
                  <from>
                    <xdr:col>4</xdr:col>
                    <xdr:colOff>552450</xdr:colOff>
                    <xdr:row>27</xdr:row>
                    <xdr:rowOff>0</xdr:rowOff>
                  </from>
                  <to>
                    <xdr:col>4</xdr:col>
                    <xdr:colOff>1085850</xdr:colOff>
                    <xdr:row>28</xdr:row>
                    <xdr:rowOff>146050</xdr:rowOff>
                  </to>
                </anchor>
              </controlPr>
            </control>
          </mc:Choice>
        </mc:AlternateContent>
        <mc:AlternateContent xmlns:mc="http://schemas.openxmlformats.org/markup-compatibility/2006">
          <mc:Choice Requires="x14">
            <control shapeId="11303" r:id="rId42" name="Check Box 39">
              <controlPr defaultSize="0" autoFill="0" autoLine="0" autoPict="0">
                <anchor moveWithCells="1">
                  <from>
                    <xdr:col>4</xdr:col>
                    <xdr:colOff>0</xdr:colOff>
                    <xdr:row>26</xdr:row>
                    <xdr:rowOff>0</xdr:rowOff>
                  </from>
                  <to>
                    <xdr:col>4</xdr:col>
                    <xdr:colOff>514350</xdr:colOff>
                    <xdr:row>27</xdr:row>
                    <xdr:rowOff>146050</xdr:rowOff>
                  </to>
                </anchor>
              </controlPr>
            </control>
          </mc:Choice>
        </mc:AlternateContent>
        <mc:AlternateContent xmlns:mc="http://schemas.openxmlformats.org/markup-compatibility/2006">
          <mc:Choice Requires="x14">
            <control shapeId="11304" r:id="rId43" name="Check Box 40">
              <controlPr defaultSize="0" autoFill="0" autoLine="0" autoPict="0">
                <anchor moveWithCells="1">
                  <from>
                    <xdr:col>4</xdr:col>
                    <xdr:colOff>552450</xdr:colOff>
                    <xdr:row>26</xdr:row>
                    <xdr:rowOff>0</xdr:rowOff>
                  </from>
                  <to>
                    <xdr:col>4</xdr:col>
                    <xdr:colOff>1085850</xdr:colOff>
                    <xdr:row>27</xdr:row>
                    <xdr:rowOff>146050</xdr:rowOff>
                  </to>
                </anchor>
              </controlPr>
            </control>
          </mc:Choice>
        </mc:AlternateContent>
        <mc:AlternateContent xmlns:mc="http://schemas.openxmlformats.org/markup-compatibility/2006">
          <mc:Choice Requires="x14">
            <control shapeId="11305" r:id="rId44" name="Check Box 41">
              <controlPr defaultSize="0" autoFill="0" autoLine="0" autoPict="0">
                <anchor moveWithCells="1">
                  <from>
                    <xdr:col>4</xdr:col>
                    <xdr:colOff>0</xdr:colOff>
                    <xdr:row>25</xdr:row>
                    <xdr:rowOff>0</xdr:rowOff>
                  </from>
                  <to>
                    <xdr:col>4</xdr:col>
                    <xdr:colOff>514350</xdr:colOff>
                    <xdr:row>27</xdr:row>
                    <xdr:rowOff>114300</xdr:rowOff>
                  </to>
                </anchor>
              </controlPr>
            </control>
          </mc:Choice>
        </mc:AlternateContent>
        <mc:AlternateContent xmlns:mc="http://schemas.openxmlformats.org/markup-compatibility/2006">
          <mc:Choice Requires="x14">
            <control shapeId="11306" r:id="rId45" name="Check Box 42">
              <controlPr defaultSize="0" autoFill="0" autoLine="0" autoPict="0">
                <anchor moveWithCells="1">
                  <from>
                    <xdr:col>4</xdr:col>
                    <xdr:colOff>552450</xdr:colOff>
                    <xdr:row>25</xdr:row>
                    <xdr:rowOff>0</xdr:rowOff>
                  </from>
                  <to>
                    <xdr:col>4</xdr:col>
                    <xdr:colOff>1085850</xdr:colOff>
                    <xdr:row>27</xdr:row>
                    <xdr:rowOff>114300</xdr:rowOff>
                  </to>
                </anchor>
              </controlPr>
            </control>
          </mc:Choice>
        </mc:AlternateContent>
        <mc:AlternateContent xmlns:mc="http://schemas.openxmlformats.org/markup-compatibility/2006">
          <mc:Choice Requires="x14">
            <control shapeId="11307" r:id="rId46" name="Check Box 43">
              <controlPr defaultSize="0" autoFill="0" autoLine="0" autoPict="0">
                <anchor moveWithCells="1">
                  <from>
                    <xdr:col>4</xdr:col>
                    <xdr:colOff>0</xdr:colOff>
                    <xdr:row>24</xdr:row>
                    <xdr:rowOff>0</xdr:rowOff>
                  </from>
                  <to>
                    <xdr:col>4</xdr:col>
                    <xdr:colOff>514350</xdr:colOff>
                    <xdr:row>25</xdr:row>
                    <xdr:rowOff>146050</xdr:rowOff>
                  </to>
                </anchor>
              </controlPr>
            </control>
          </mc:Choice>
        </mc:AlternateContent>
        <mc:AlternateContent xmlns:mc="http://schemas.openxmlformats.org/markup-compatibility/2006">
          <mc:Choice Requires="x14">
            <control shapeId="11308" r:id="rId47" name="Check Box 44">
              <controlPr defaultSize="0" autoFill="0" autoLine="0" autoPict="0">
                <anchor moveWithCells="1">
                  <from>
                    <xdr:col>4</xdr:col>
                    <xdr:colOff>552450</xdr:colOff>
                    <xdr:row>24</xdr:row>
                    <xdr:rowOff>0</xdr:rowOff>
                  </from>
                  <to>
                    <xdr:col>4</xdr:col>
                    <xdr:colOff>1085850</xdr:colOff>
                    <xdr:row>25</xdr:row>
                    <xdr:rowOff>146050</xdr:rowOff>
                  </to>
                </anchor>
              </controlPr>
            </control>
          </mc:Choice>
        </mc:AlternateContent>
        <mc:AlternateContent xmlns:mc="http://schemas.openxmlformats.org/markup-compatibility/2006">
          <mc:Choice Requires="x14">
            <control shapeId="11309" r:id="rId48" name="Check Box 45">
              <controlPr defaultSize="0" autoFill="0" autoLine="0" autoPict="0">
                <anchor moveWithCells="1">
                  <from>
                    <xdr:col>4</xdr:col>
                    <xdr:colOff>0</xdr:colOff>
                    <xdr:row>23</xdr:row>
                    <xdr:rowOff>0</xdr:rowOff>
                  </from>
                  <to>
                    <xdr:col>4</xdr:col>
                    <xdr:colOff>514350</xdr:colOff>
                    <xdr:row>24</xdr:row>
                    <xdr:rowOff>146050</xdr:rowOff>
                  </to>
                </anchor>
              </controlPr>
            </control>
          </mc:Choice>
        </mc:AlternateContent>
        <mc:AlternateContent xmlns:mc="http://schemas.openxmlformats.org/markup-compatibility/2006">
          <mc:Choice Requires="x14">
            <control shapeId="11310" r:id="rId49" name="Check Box 46">
              <controlPr defaultSize="0" autoFill="0" autoLine="0" autoPict="0">
                <anchor moveWithCells="1">
                  <from>
                    <xdr:col>4</xdr:col>
                    <xdr:colOff>552450</xdr:colOff>
                    <xdr:row>23</xdr:row>
                    <xdr:rowOff>0</xdr:rowOff>
                  </from>
                  <to>
                    <xdr:col>4</xdr:col>
                    <xdr:colOff>1085850</xdr:colOff>
                    <xdr:row>24</xdr:row>
                    <xdr:rowOff>146050</xdr:rowOff>
                  </to>
                </anchor>
              </controlPr>
            </control>
          </mc:Choice>
        </mc:AlternateContent>
        <mc:AlternateContent xmlns:mc="http://schemas.openxmlformats.org/markup-compatibility/2006">
          <mc:Choice Requires="x14">
            <control shapeId="11311" r:id="rId50" name="Check Box 47">
              <controlPr defaultSize="0" autoFill="0" autoLine="0" autoPict="0">
                <anchor moveWithCells="1">
                  <from>
                    <xdr:col>4</xdr:col>
                    <xdr:colOff>0</xdr:colOff>
                    <xdr:row>22</xdr:row>
                    <xdr:rowOff>0</xdr:rowOff>
                  </from>
                  <to>
                    <xdr:col>4</xdr:col>
                    <xdr:colOff>514350</xdr:colOff>
                    <xdr:row>23</xdr:row>
                    <xdr:rowOff>146050</xdr:rowOff>
                  </to>
                </anchor>
              </controlPr>
            </control>
          </mc:Choice>
        </mc:AlternateContent>
        <mc:AlternateContent xmlns:mc="http://schemas.openxmlformats.org/markup-compatibility/2006">
          <mc:Choice Requires="x14">
            <control shapeId="11312" r:id="rId51" name="Check Box 48">
              <controlPr defaultSize="0" autoFill="0" autoLine="0" autoPict="0">
                <anchor moveWithCells="1">
                  <from>
                    <xdr:col>4</xdr:col>
                    <xdr:colOff>552450</xdr:colOff>
                    <xdr:row>22</xdr:row>
                    <xdr:rowOff>0</xdr:rowOff>
                  </from>
                  <to>
                    <xdr:col>4</xdr:col>
                    <xdr:colOff>1085850</xdr:colOff>
                    <xdr:row>23</xdr:row>
                    <xdr:rowOff>146050</xdr:rowOff>
                  </to>
                </anchor>
              </controlPr>
            </control>
          </mc:Choice>
        </mc:AlternateContent>
        <mc:AlternateContent xmlns:mc="http://schemas.openxmlformats.org/markup-compatibility/2006">
          <mc:Choice Requires="x14">
            <control shapeId="11313" r:id="rId52" name="Check Box 49">
              <controlPr defaultSize="0" autoFill="0" autoLine="0" autoPict="0">
                <anchor moveWithCells="1">
                  <from>
                    <xdr:col>4</xdr:col>
                    <xdr:colOff>0</xdr:colOff>
                    <xdr:row>21</xdr:row>
                    <xdr:rowOff>0</xdr:rowOff>
                  </from>
                  <to>
                    <xdr:col>4</xdr:col>
                    <xdr:colOff>514350</xdr:colOff>
                    <xdr:row>22</xdr:row>
                    <xdr:rowOff>146050</xdr:rowOff>
                  </to>
                </anchor>
              </controlPr>
            </control>
          </mc:Choice>
        </mc:AlternateContent>
        <mc:AlternateContent xmlns:mc="http://schemas.openxmlformats.org/markup-compatibility/2006">
          <mc:Choice Requires="x14">
            <control shapeId="11314" r:id="rId53" name="Check Box 50">
              <controlPr defaultSize="0" autoFill="0" autoLine="0" autoPict="0">
                <anchor moveWithCells="1">
                  <from>
                    <xdr:col>4</xdr:col>
                    <xdr:colOff>552450</xdr:colOff>
                    <xdr:row>21</xdr:row>
                    <xdr:rowOff>0</xdr:rowOff>
                  </from>
                  <to>
                    <xdr:col>4</xdr:col>
                    <xdr:colOff>1085850</xdr:colOff>
                    <xdr:row>22</xdr:row>
                    <xdr:rowOff>146050</xdr:rowOff>
                  </to>
                </anchor>
              </controlPr>
            </control>
          </mc:Choice>
        </mc:AlternateContent>
        <mc:AlternateContent xmlns:mc="http://schemas.openxmlformats.org/markup-compatibility/2006">
          <mc:Choice Requires="x14">
            <control shapeId="11315" r:id="rId54" name="Check Box 51">
              <controlPr defaultSize="0" autoFill="0" autoLine="0" autoPict="0">
                <anchor moveWithCells="1">
                  <from>
                    <xdr:col>4</xdr:col>
                    <xdr:colOff>0</xdr:colOff>
                    <xdr:row>20</xdr:row>
                    <xdr:rowOff>0</xdr:rowOff>
                  </from>
                  <to>
                    <xdr:col>4</xdr:col>
                    <xdr:colOff>514350</xdr:colOff>
                    <xdr:row>21</xdr:row>
                    <xdr:rowOff>146050</xdr:rowOff>
                  </to>
                </anchor>
              </controlPr>
            </control>
          </mc:Choice>
        </mc:AlternateContent>
        <mc:AlternateContent xmlns:mc="http://schemas.openxmlformats.org/markup-compatibility/2006">
          <mc:Choice Requires="x14">
            <control shapeId="11316" r:id="rId55" name="Check Box 52">
              <controlPr defaultSize="0" autoFill="0" autoLine="0" autoPict="0">
                <anchor moveWithCells="1">
                  <from>
                    <xdr:col>4</xdr:col>
                    <xdr:colOff>552450</xdr:colOff>
                    <xdr:row>20</xdr:row>
                    <xdr:rowOff>0</xdr:rowOff>
                  </from>
                  <to>
                    <xdr:col>4</xdr:col>
                    <xdr:colOff>1085850</xdr:colOff>
                    <xdr:row>21</xdr:row>
                    <xdr:rowOff>146050</xdr:rowOff>
                  </to>
                </anchor>
              </controlPr>
            </control>
          </mc:Choice>
        </mc:AlternateContent>
        <mc:AlternateContent xmlns:mc="http://schemas.openxmlformats.org/markup-compatibility/2006">
          <mc:Choice Requires="x14">
            <control shapeId="11317" r:id="rId56" name="Check Box 53">
              <controlPr defaultSize="0" autoFill="0" autoLine="0" autoPict="0">
                <anchor moveWithCells="1">
                  <from>
                    <xdr:col>4</xdr:col>
                    <xdr:colOff>0</xdr:colOff>
                    <xdr:row>16</xdr:row>
                    <xdr:rowOff>0</xdr:rowOff>
                  </from>
                  <to>
                    <xdr:col>4</xdr:col>
                    <xdr:colOff>514350</xdr:colOff>
                    <xdr:row>22</xdr:row>
                    <xdr:rowOff>95250</xdr:rowOff>
                  </to>
                </anchor>
              </controlPr>
            </control>
          </mc:Choice>
        </mc:AlternateContent>
        <mc:AlternateContent xmlns:mc="http://schemas.openxmlformats.org/markup-compatibility/2006">
          <mc:Choice Requires="x14">
            <control shapeId="11318" r:id="rId57" name="Check Box 54">
              <controlPr defaultSize="0" autoFill="0" autoLine="0" autoPict="0">
                <anchor moveWithCells="1">
                  <from>
                    <xdr:col>4</xdr:col>
                    <xdr:colOff>552450</xdr:colOff>
                    <xdr:row>16</xdr:row>
                    <xdr:rowOff>0</xdr:rowOff>
                  </from>
                  <to>
                    <xdr:col>4</xdr:col>
                    <xdr:colOff>1085850</xdr:colOff>
                    <xdr:row>22</xdr:row>
                    <xdr:rowOff>95250</xdr:rowOff>
                  </to>
                </anchor>
              </controlPr>
            </control>
          </mc:Choice>
        </mc:AlternateContent>
        <mc:AlternateContent xmlns:mc="http://schemas.openxmlformats.org/markup-compatibility/2006">
          <mc:Choice Requires="x14">
            <control shapeId="11319" r:id="rId58" name="Check Box 55">
              <controlPr defaultSize="0" autoFill="0" autoLine="0" autoPict="0">
                <anchor moveWithCells="1">
                  <from>
                    <xdr:col>4</xdr:col>
                    <xdr:colOff>0</xdr:colOff>
                    <xdr:row>15</xdr:row>
                    <xdr:rowOff>0</xdr:rowOff>
                  </from>
                  <to>
                    <xdr:col>4</xdr:col>
                    <xdr:colOff>514350</xdr:colOff>
                    <xdr:row>22</xdr:row>
                    <xdr:rowOff>12700</xdr:rowOff>
                  </to>
                </anchor>
              </controlPr>
            </control>
          </mc:Choice>
        </mc:AlternateContent>
        <mc:AlternateContent xmlns:mc="http://schemas.openxmlformats.org/markup-compatibility/2006">
          <mc:Choice Requires="x14">
            <control shapeId="11320" r:id="rId59" name="Check Box 56">
              <controlPr defaultSize="0" autoFill="0" autoLine="0" autoPict="0">
                <anchor moveWithCells="1">
                  <from>
                    <xdr:col>4</xdr:col>
                    <xdr:colOff>552450</xdr:colOff>
                    <xdr:row>15</xdr:row>
                    <xdr:rowOff>0</xdr:rowOff>
                  </from>
                  <to>
                    <xdr:col>4</xdr:col>
                    <xdr:colOff>1085850</xdr:colOff>
                    <xdr:row>22</xdr:row>
                    <xdr:rowOff>12700</xdr:rowOff>
                  </to>
                </anchor>
              </controlPr>
            </control>
          </mc:Choice>
        </mc:AlternateContent>
        <mc:AlternateContent xmlns:mc="http://schemas.openxmlformats.org/markup-compatibility/2006">
          <mc:Choice Requires="x14">
            <control shapeId="11321" r:id="rId60" name="Check Box 57">
              <controlPr defaultSize="0" autoFill="0" autoLine="0" autoPict="0">
                <anchor moveWithCells="1">
                  <from>
                    <xdr:col>4</xdr:col>
                    <xdr:colOff>0</xdr:colOff>
                    <xdr:row>13</xdr:row>
                    <xdr:rowOff>0</xdr:rowOff>
                  </from>
                  <to>
                    <xdr:col>4</xdr:col>
                    <xdr:colOff>514350</xdr:colOff>
                    <xdr:row>23</xdr:row>
                    <xdr:rowOff>133350</xdr:rowOff>
                  </to>
                </anchor>
              </controlPr>
            </control>
          </mc:Choice>
        </mc:AlternateContent>
        <mc:AlternateContent xmlns:mc="http://schemas.openxmlformats.org/markup-compatibility/2006">
          <mc:Choice Requires="x14">
            <control shapeId="11322" r:id="rId61" name="Check Box 58">
              <controlPr defaultSize="0" autoFill="0" autoLine="0" autoPict="0">
                <anchor moveWithCells="1">
                  <from>
                    <xdr:col>4</xdr:col>
                    <xdr:colOff>552450</xdr:colOff>
                    <xdr:row>13</xdr:row>
                    <xdr:rowOff>0</xdr:rowOff>
                  </from>
                  <to>
                    <xdr:col>4</xdr:col>
                    <xdr:colOff>1085850</xdr:colOff>
                    <xdr:row>23</xdr:row>
                    <xdr:rowOff>133350</xdr:rowOff>
                  </to>
                </anchor>
              </controlPr>
            </control>
          </mc:Choice>
        </mc:AlternateContent>
        <mc:AlternateContent xmlns:mc="http://schemas.openxmlformats.org/markup-compatibility/2006">
          <mc:Choice Requires="x14">
            <control shapeId="11323" r:id="rId62" name="Check Box 59">
              <controlPr defaultSize="0" autoFill="0" autoLine="0" autoPict="0">
                <anchor moveWithCells="1">
                  <from>
                    <xdr:col>4</xdr:col>
                    <xdr:colOff>0</xdr:colOff>
                    <xdr:row>14</xdr:row>
                    <xdr:rowOff>0</xdr:rowOff>
                  </from>
                  <to>
                    <xdr:col>4</xdr:col>
                    <xdr:colOff>514350</xdr:colOff>
                    <xdr:row>15</xdr:row>
                    <xdr:rowOff>146050</xdr:rowOff>
                  </to>
                </anchor>
              </controlPr>
            </control>
          </mc:Choice>
        </mc:AlternateContent>
        <mc:AlternateContent xmlns:mc="http://schemas.openxmlformats.org/markup-compatibility/2006">
          <mc:Choice Requires="x14">
            <control shapeId="11324" r:id="rId63" name="Check Box 60">
              <controlPr defaultSize="0" autoFill="0" autoLine="0" autoPict="0">
                <anchor moveWithCells="1">
                  <from>
                    <xdr:col>4</xdr:col>
                    <xdr:colOff>552450</xdr:colOff>
                    <xdr:row>14</xdr:row>
                    <xdr:rowOff>0</xdr:rowOff>
                  </from>
                  <to>
                    <xdr:col>4</xdr:col>
                    <xdr:colOff>1085850</xdr:colOff>
                    <xdr:row>15</xdr:row>
                    <xdr:rowOff>146050</xdr:rowOff>
                  </to>
                </anchor>
              </controlPr>
            </control>
          </mc:Choice>
        </mc:AlternateContent>
        <mc:AlternateContent xmlns:mc="http://schemas.openxmlformats.org/markup-compatibility/2006">
          <mc:Choice Requires="x14">
            <control shapeId="11325" r:id="rId64" name="Check Box 61">
              <controlPr defaultSize="0" autoFill="0" autoLine="0" autoPict="0">
                <anchor moveWithCells="1">
                  <from>
                    <xdr:col>3</xdr:col>
                    <xdr:colOff>0</xdr:colOff>
                    <xdr:row>10</xdr:row>
                    <xdr:rowOff>0</xdr:rowOff>
                  </from>
                  <to>
                    <xdr:col>3</xdr:col>
                    <xdr:colOff>514350</xdr:colOff>
                    <xdr:row>12</xdr:row>
                    <xdr:rowOff>38100</xdr:rowOff>
                  </to>
                </anchor>
              </controlPr>
            </control>
          </mc:Choice>
        </mc:AlternateContent>
        <mc:AlternateContent xmlns:mc="http://schemas.openxmlformats.org/markup-compatibility/2006">
          <mc:Choice Requires="x14">
            <control shapeId="11326" r:id="rId65" name="Check Box 62">
              <controlPr defaultSize="0" autoFill="0" autoLine="0" autoPict="0">
                <anchor moveWithCells="1">
                  <from>
                    <xdr:col>3</xdr:col>
                    <xdr:colOff>552450</xdr:colOff>
                    <xdr:row>10</xdr:row>
                    <xdr:rowOff>0</xdr:rowOff>
                  </from>
                  <to>
                    <xdr:col>3</xdr:col>
                    <xdr:colOff>1085850</xdr:colOff>
                    <xdr:row>12</xdr:row>
                    <xdr:rowOff>38100</xdr:rowOff>
                  </to>
                </anchor>
              </controlPr>
            </control>
          </mc:Choice>
        </mc:AlternateContent>
        <mc:AlternateContent xmlns:mc="http://schemas.openxmlformats.org/markup-compatibility/2006">
          <mc:Choice Requires="x14">
            <control shapeId="11327" r:id="rId66" name="Check Box 63">
              <controlPr defaultSize="0" autoFill="0" autoLine="0" autoPict="0">
                <anchor moveWithCells="1">
                  <from>
                    <xdr:col>4</xdr:col>
                    <xdr:colOff>0</xdr:colOff>
                    <xdr:row>40</xdr:row>
                    <xdr:rowOff>0</xdr:rowOff>
                  </from>
                  <to>
                    <xdr:col>4</xdr:col>
                    <xdr:colOff>514350</xdr:colOff>
                    <xdr:row>47</xdr:row>
                    <xdr:rowOff>133350</xdr:rowOff>
                  </to>
                </anchor>
              </controlPr>
            </control>
          </mc:Choice>
        </mc:AlternateContent>
        <mc:AlternateContent xmlns:mc="http://schemas.openxmlformats.org/markup-compatibility/2006">
          <mc:Choice Requires="x14">
            <control shapeId="11328" r:id="rId67" name="Check Box 64">
              <controlPr defaultSize="0" autoFill="0" autoLine="0" autoPict="0">
                <anchor moveWithCells="1">
                  <from>
                    <xdr:col>4</xdr:col>
                    <xdr:colOff>552450</xdr:colOff>
                    <xdr:row>40</xdr:row>
                    <xdr:rowOff>0</xdr:rowOff>
                  </from>
                  <to>
                    <xdr:col>4</xdr:col>
                    <xdr:colOff>1085850</xdr:colOff>
                    <xdr:row>47</xdr:row>
                    <xdr:rowOff>133350</xdr:rowOff>
                  </to>
                </anchor>
              </controlPr>
            </control>
          </mc:Choice>
        </mc:AlternateContent>
        <mc:AlternateContent xmlns:mc="http://schemas.openxmlformats.org/markup-compatibility/2006">
          <mc:Choice Requires="x14">
            <control shapeId="11329" r:id="rId68" name="Check Box 65">
              <controlPr defaultSize="0" autoFill="0" autoLine="0" autoPict="0">
                <anchor moveWithCells="1" sizeWithCells="1">
                  <from>
                    <xdr:col>4</xdr:col>
                    <xdr:colOff>38100</xdr:colOff>
                    <xdr:row>54</xdr:row>
                    <xdr:rowOff>165100</xdr:rowOff>
                  </from>
                  <to>
                    <xdr:col>4</xdr:col>
                    <xdr:colOff>666750</xdr:colOff>
                    <xdr:row>54</xdr:row>
                    <xdr:rowOff>495300</xdr:rowOff>
                  </to>
                </anchor>
              </controlPr>
            </control>
          </mc:Choice>
        </mc:AlternateContent>
        <mc:AlternateContent xmlns:mc="http://schemas.openxmlformats.org/markup-compatibility/2006">
          <mc:Choice Requires="x14">
            <control shapeId="11330" r:id="rId69" name="Check Box 66">
              <controlPr defaultSize="0" autoFill="0" autoLine="0" autoPict="0">
                <anchor moveWithCells="1" sizeWithCells="1">
                  <from>
                    <xdr:col>4</xdr:col>
                    <xdr:colOff>717550</xdr:colOff>
                    <xdr:row>54</xdr:row>
                    <xdr:rowOff>165100</xdr:rowOff>
                  </from>
                  <to>
                    <xdr:col>4</xdr:col>
                    <xdr:colOff>1333500</xdr:colOff>
                    <xdr:row>54</xdr:row>
                    <xdr:rowOff>495300</xdr:rowOff>
                  </to>
                </anchor>
              </controlPr>
            </control>
          </mc:Choice>
        </mc:AlternateContent>
        <mc:AlternateContent xmlns:mc="http://schemas.openxmlformats.org/markup-compatibility/2006">
          <mc:Choice Requires="x14">
            <control shapeId="11331" r:id="rId70" name="Check Box 67">
              <controlPr defaultSize="0" autoFill="0" autoLine="0" autoPict="0">
                <anchor moveWithCells="1" sizeWithCells="1">
                  <from>
                    <xdr:col>4</xdr:col>
                    <xdr:colOff>1327150</xdr:colOff>
                    <xdr:row>54</xdr:row>
                    <xdr:rowOff>165100</xdr:rowOff>
                  </from>
                  <to>
                    <xdr:col>4</xdr:col>
                    <xdr:colOff>2298700</xdr:colOff>
                    <xdr:row>54</xdr:row>
                    <xdr:rowOff>495300</xdr:rowOff>
                  </to>
                </anchor>
              </controlPr>
            </control>
          </mc:Choice>
        </mc:AlternateContent>
        <mc:AlternateContent xmlns:mc="http://schemas.openxmlformats.org/markup-compatibility/2006">
          <mc:Choice Requires="x14">
            <control shapeId="11332" r:id="rId71" name="Check Box 68">
              <controlPr defaultSize="0" autoFill="0" autoLine="0" autoPict="0">
                <anchor moveWithCells="1">
                  <from>
                    <xdr:col>4</xdr:col>
                    <xdr:colOff>0</xdr:colOff>
                    <xdr:row>68</xdr:row>
                    <xdr:rowOff>0</xdr:rowOff>
                  </from>
                  <to>
                    <xdr:col>4</xdr:col>
                    <xdr:colOff>514350</xdr:colOff>
                    <xdr:row>85</xdr:row>
                    <xdr:rowOff>69850</xdr:rowOff>
                  </to>
                </anchor>
              </controlPr>
            </control>
          </mc:Choice>
        </mc:AlternateContent>
        <mc:AlternateContent xmlns:mc="http://schemas.openxmlformats.org/markup-compatibility/2006">
          <mc:Choice Requires="x14">
            <control shapeId="11333" r:id="rId72" name="Check Box 69">
              <controlPr defaultSize="0" autoFill="0" autoLine="0" autoPict="0">
                <anchor moveWithCells="1">
                  <from>
                    <xdr:col>4</xdr:col>
                    <xdr:colOff>552450</xdr:colOff>
                    <xdr:row>68</xdr:row>
                    <xdr:rowOff>0</xdr:rowOff>
                  </from>
                  <to>
                    <xdr:col>4</xdr:col>
                    <xdr:colOff>1085850</xdr:colOff>
                    <xdr:row>85</xdr:row>
                    <xdr:rowOff>69850</xdr:rowOff>
                  </to>
                </anchor>
              </controlPr>
            </control>
          </mc:Choice>
        </mc:AlternateContent>
        <mc:AlternateContent xmlns:mc="http://schemas.openxmlformats.org/markup-compatibility/2006">
          <mc:Choice Requires="x14">
            <control shapeId="11334" r:id="rId73" name="Check Box 70">
              <controlPr defaultSize="0" autoFill="0" autoLine="0" autoPict="0">
                <anchor moveWithCells="1">
                  <from>
                    <xdr:col>4</xdr:col>
                    <xdr:colOff>1060450</xdr:colOff>
                    <xdr:row>68</xdr:row>
                    <xdr:rowOff>0</xdr:rowOff>
                  </from>
                  <to>
                    <xdr:col>5</xdr:col>
                    <xdr:colOff>374650</xdr:colOff>
                    <xdr:row>85</xdr:row>
                    <xdr:rowOff>69850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O63"/>
  <sheetViews>
    <sheetView showGridLines="0" workbookViewId="0">
      <selection activeCell="J8" sqref="J8"/>
    </sheetView>
  </sheetViews>
  <sheetFormatPr defaultColWidth="8.81640625" defaultRowHeight="14" x14ac:dyDescent="0.3"/>
  <cols>
    <col min="1" max="1" width="1.453125" style="21" customWidth="1"/>
    <col min="2" max="2" width="1.453125" style="20" customWidth="1"/>
    <col min="3" max="3" width="10.26953125" style="20" customWidth="1"/>
    <col min="4" max="4" width="21" style="20" customWidth="1"/>
    <col min="5" max="5" width="27.81640625" style="21" customWidth="1"/>
    <col min="6" max="6" width="22.7265625" style="21" customWidth="1"/>
    <col min="7" max="7" width="13.453125" style="21" customWidth="1"/>
    <col min="8" max="8" width="1.1796875" style="21" customWidth="1"/>
    <col min="9" max="9" width="1.453125" style="21" customWidth="1"/>
    <col min="10" max="10" width="10.1796875" style="21" bestFit="1" customWidth="1"/>
    <col min="11" max="13" width="18.1796875" style="21" hidden="1" customWidth="1"/>
    <col min="14" max="14" width="18.26953125" style="21" customWidth="1"/>
    <col min="15" max="15" width="9.26953125" style="21" customWidth="1"/>
    <col min="16" max="16384" width="8.81640625" style="21"/>
  </cols>
  <sheetData>
    <row r="1" spans="2:14" ht="14.5" thickBot="1" x14ac:dyDescent="0.35"/>
    <row r="2" spans="2:14" ht="14.5" thickBot="1" x14ac:dyDescent="0.35">
      <c r="B2" s="68"/>
      <c r="C2" s="69"/>
      <c r="D2" s="69"/>
      <c r="E2" s="70"/>
      <c r="F2" s="70"/>
      <c r="G2" s="70"/>
      <c r="H2" s="71"/>
    </row>
    <row r="3" spans="2:14" ht="20.5" thickBot="1" x14ac:dyDescent="0.45">
      <c r="B3" s="72"/>
      <c r="C3" s="465" t="s">
        <v>831</v>
      </c>
      <c r="D3" s="466"/>
      <c r="E3" s="466"/>
      <c r="F3" s="466"/>
      <c r="G3" s="467"/>
      <c r="H3" s="73"/>
    </row>
    <row r="4" spans="2:14" x14ac:dyDescent="0.3">
      <c r="B4" s="472"/>
      <c r="C4" s="473"/>
      <c r="D4" s="473"/>
      <c r="E4" s="473"/>
      <c r="F4" s="473"/>
      <c r="G4" s="75"/>
      <c r="H4" s="73"/>
    </row>
    <row r="5" spans="2:14" x14ac:dyDescent="0.3">
      <c r="B5" s="74"/>
      <c r="C5" s="461" t="s">
        <v>234</v>
      </c>
      <c r="D5" s="461"/>
      <c r="E5" s="50"/>
      <c r="F5" s="75"/>
      <c r="G5" s="75"/>
      <c r="H5" s="73"/>
    </row>
    <row r="6" spans="2:14" ht="29.25" customHeight="1" thickBot="1" x14ac:dyDescent="0.35">
      <c r="B6" s="74"/>
      <c r="C6" s="479" t="s">
        <v>719</v>
      </c>
      <c r="D6" s="479"/>
      <c r="E6" s="479"/>
      <c r="F6" s="479"/>
      <c r="G6" s="75"/>
      <c r="H6" s="73"/>
    </row>
    <row r="7" spans="2:14" ht="50.15" customHeight="1" thickBot="1" x14ac:dyDescent="0.35">
      <c r="B7" s="74"/>
      <c r="C7" s="469" t="s">
        <v>821</v>
      </c>
      <c r="D7" s="469"/>
      <c r="E7" s="475">
        <v>1142280</v>
      </c>
      <c r="F7" s="476"/>
      <c r="G7" s="75"/>
      <c r="H7" s="73"/>
      <c r="K7" s="22"/>
    </row>
    <row r="8" spans="2:14" ht="66.75" customHeight="1" thickBot="1" x14ac:dyDescent="0.35">
      <c r="B8" s="74"/>
      <c r="C8" s="461" t="s">
        <v>235</v>
      </c>
      <c r="D8" s="461"/>
      <c r="E8" s="477" t="s">
        <v>820</v>
      </c>
      <c r="F8" s="478"/>
      <c r="G8" s="75"/>
      <c r="H8" s="73"/>
      <c r="K8" s="21">
        <f>170763+480249+491268</f>
        <v>1142280</v>
      </c>
      <c r="L8" s="321">
        <v>2556093</v>
      </c>
    </row>
    <row r="9" spans="2:14" ht="14.5" thickBot="1" x14ac:dyDescent="0.35">
      <c r="B9" s="74"/>
      <c r="C9" s="53"/>
      <c r="D9" s="53"/>
      <c r="E9" s="75"/>
      <c r="F9" s="75"/>
      <c r="G9" s="75"/>
      <c r="H9" s="73"/>
      <c r="K9" s="21">
        <f>K8*65</f>
        <v>74248200</v>
      </c>
      <c r="L9" s="21">
        <f>L8*65</f>
        <v>166146045</v>
      </c>
    </row>
    <row r="10" spans="2:14" ht="18.75" customHeight="1" thickBot="1" x14ac:dyDescent="0.35">
      <c r="B10" s="74"/>
      <c r="C10" s="461" t="s">
        <v>308</v>
      </c>
      <c r="D10" s="461"/>
      <c r="E10" s="475" t="s">
        <v>830</v>
      </c>
      <c r="F10" s="476"/>
      <c r="G10" s="75"/>
      <c r="H10" s="73"/>
    </row>
    <row r="11" spans="2:14" ht="15" customHeight="1" x14ac:dyDescent="0.35">
      <c r="B11" s="74"/>
      <c r="C11" s="474" t="s">
        <v>307</v>
      </c>
      <c r="D11" s="474"/>
      <c r="E11" s="474"/>
      <c r="F11" s="474"/>
      <c r="G11" s="75"/>
      <c r="H11" s="73"/>
      <c r="K11" s="322">
        <v>2356093</v>
      </c>
      <c r="L11" s="21">
        <f>K11*65</f>
        <v>153146045</v>
      </c>
    </row>
    <row r="12" spans="2:14" ht="15" customHeight="1" x14ac:dyDescent="0.3">
      <c r="B12" s="74"/>
      <c r="C12" s="157"/>
      <c r="D12" s="157"/>
      <c r="E12" s="157"/>
      <c r="F12" s="157"/>
      <c r="G12" s="75"/>
      <c r="H12" s="73"/>
    </row>
    <row r="13" spans="2:14" ht="14.5" thickBot="1" x14ac:dyDescent="0.35">
      <c r="B13" s="74"/>
      <c r="C13" s="461" t="s">
        <v>218</v>
      </c>
      <c r="D13" s="461"/>
      <c r="E13" s="75"/>
      <c r="F13" s="75"/>
      <c r="G13" s="73"/>
      <c r="I13" s="22"/>
      <c r="J13" s="22"/>
      <c r="K13" s="22"/>
      <c r="L13" s="22"/>
      <c r="M13" s="22"/>
      <c r="N13" s="22"/>
    </row>
    <row r="14" spans="2:14" ht="50.15" customHeight="1" thickBot="1" x14ac:dyDescent="0.35">
      <c r="B14" s="74"/>
      <c r="C14" s="461" t="s">
        <v>284</v>
      </c>
      <c r="D14" s="461"/>
      <c r="E14" s="148" t="s">
        <v>219</v>
      </c>
      <c r="F14" s="149" t="s">
        <v>718</v>
      </c>
      <c r="G14" s="73"/>
      <c r="I14" s="22"/>
      <c r="J14" s="23"/>
      <c r="K14" s="23"/>
      <c r="L14" s="23"/>
      <c r="M14" s="23"/>
      <c r="N14" s="22"/>
    </row>
    <row r="15" spans="2:14" ht="60" customHeight="1" x14ac:dyDescent="0.3">
      <c r="B15" s="74"/>
      <c r="C15" s="53"/>
      <c r="D15" s="484" t="s">
        <v>715</v>
      </c>
      <c r="E15" s="36" t="s">
        <v>683</v>
      </c>
      <c r="F15" s="268">
        <v>17228.676923076924</v>
      </c>
      <c r="G15" s="73"/>
      <c r="I15" s="22"/>
      <c r="J15" s="25"/>
      <c r="K15" s="25"/>
      <c r="L15" s="25"/>
      <c r="M15" s="25"/>
      <c r="N15" s="22"/>
    </row>
    <row r="16" spans="2:14" ht="56.5" thickBot="1" x14ac:dyDescent="0.35">
      <c r="B16" s="74"/>
      <c r="C16" s="53"/>
      <c r="D16" s="485"/>
      <c r="E16" s="26" t="s">
        <v>684</v>
      </c>
      <c r="F16" s="268">
        <v>5824.5384615384619</v>
      </c>
      <c r="G16" s="73"/>
      <c r="I16" s="22"/>
      <c r="J16" s="25"/>
      <c r="K16" s="25"/>
      <c r="L16" s="25"/>
      <c r="M16" s="25"/>
      <c r="N16" s="22"/>
    </row>
    <row r="17" spans="2:15" ht="126" x14ac:dyDescent="0.3">
      <c r="B17" s="74"/>
      <c r="C17" s="53"/>
      <c r="D17" s="484" t="s">
        <v>716</v>
      </c>
      <c r="E17" s="26" t="s">
        <v>685</v>
      </c>
      <c r="F17" s="268">
        <v>59292.046153846153</v>
      </c>
      <c r="G17" s="73"/>
      <c r="I17" s="22"/>
      <c r="J17" s="25"/>
      <c r="K17" s="25"/>
      <c r="L17" s="25"/>
      <c r="M17" s="25"/>
      <c r="N17" s="22"/>
    </row>
    <row r="18" spans="2:15" ht="28.5" thickBot="1" x14ac:dyDescent="0.35">
      <c r="B18" s="74"/>
      <c r="C18" s="53"/>
      <c r="D18" s="485"/>
      <c r="E18" s="26" t="s">
        <v>686</v>
      </c>
      <c r="F18" s="318">
        <v>92.184615384615384</v>
      </c>
      <c r="G18" s="73"/>
      <c r="I18" s="22"/>
      <c r="J18" s="25"/>
      <c r="K18" s="25"/>
      <c r="L18" s="25"/>
      <c r="M18" s="25"/>
      <c r="N18" s="22"/>
    </row>
    <row r="19" spans="2:15" ht="42" x14ac:dyDescent="0.3">
      <c r="B19" s="74"/>
      <c r="C19" s="53"/>
      <c r="D19" s="484" t="s">
        <v>717</v>
      </c>
      <c r="E19" s="26" t="s">
        <v>687</v>
      </c>
      <c r="F19" s="268">
        <v>390827.6</v>
      </c>
      <c r="G19" s="73"/>
      <c r="I19" s="22"/>
      <c r="J19" s="25"/>
      <c r="K19" s="25"/>
      <c r="L19" s="25"/>
      <c r="M19" s="25"/>
      <c r="N19" s="22"/>
    </row>
    <row r="20" spans="2:15" ht="70" x14ac:dyDescent="0.3">
      <c r="B20" s="74"/>
      <c r="C20" s="53"/>
      <c r="D20" s="486"/>
      <c r="E20" s="26" t="s">
        <v>688</v>
      </c>
      <c r="F20" s="268">
        <v>71439</v>
      </c>
      <c r="G20" s="73"/>
      <c r="I20" s="22"/>
      <c r="J20" s="25"/>
      <c r="K20" s="25"/>
      <c r="L20" s="25"/>
      <c r="M20" s="25"/>
      <c r="N20" s="22"/>
    </row>
    <row r="21" spans="2:15" ht="28" x14ac:dyDescent="0.3">
      <c r="B21" s="74"/>
      <c r="C21" s="53"/>
      <c r="D21" s="486"/>
      <c r="E21" s="26" t="s">
        <v>689</v>
      </c>
      <c r="F21" s="268">
        <v>7494.6615384615388</v>
      </c>
      <c r="G21" s="73"/>
      <c r="I21" s="22"/>
      <c r="J21" s="25"/>
      <c r="K21" s="25"/>
      <c r="L21" s="25"/>
      <c r="M21" s="25"/>
      <c r="N21" s="22"/>
    </row>
    <row r="22" spans="2:15" ht="70.5" thickBot="1" x14ac:dyDescent="0.35">
      <c r="B22" s="74"/>
      <c r="C22" s="53"/>
      <c r="D22" s="485"/>
      <c r="E22" s="26" t="s">
        <v>690</v>
      </c>
      <c r="F22" s="268">
        <v>31573.076923076922</v>
      </c>
      <c r="G22" s="73"/>
      <c r="I22" s="22"/>
      <c r="J22" s="25"/>
      <c r="K22" s="25"/>
      <c r="L22" s="25"/>
      <c r="M22" s="25"/>
      <c r="N22" s="22"/>
    </row>
    <row r="23" spans="2:15" ht="98" x14ac:dyDescent="0.3">
      <c r="B23" s="74"/>
      <c r="C23" s="53"/>
      <c r="D23" s="487"/>
      <c r="E23" s="26" t="s">
        <v>691</v>
      </c>
      <c r="F23" s="268">
        <v>5934.1846153846154</v>
      </c>
      <c r="G23" s="73"/>
      <c r="I23" s="22"/>
      <c r="J23" s="25"/>
      <c r="K23" s="25"/>
      <c r="L23" s="25"/>
      <c r="M23" s="25"/>
      <c r="N23" s="22"/>
    </row>
    <row r="24" spans="2:15" ht="98" x14ac:dyDescent="0.3">
      <c r="B24" s="74"/>
      <c r="C24" s="53"/>
      <c r="D24" s="488"/>
      <c r="E24" s="26" t="s">
        <v>692</v>
      </c>
      <c r="F24" s="318">
        <v>6778.4615384615381</v>
      </c>
      <c r="G24" s="73"/>
      <c r="I24" s="22"/>
      <c r="J24" s="25"/>
      <c r="K24" s="25"/>
      <c r="L24" s="25"/>
      <c r="M24" s="25"/>
      <c r="N24" s="22"/>
    </row>
    <row r="25" spans="2:15" ht="42.5" thickBot="1" x14ac:dyDescent="0.35">
      <c r="B25" s="74"/>
      <c r="C25" s="53"/>
      <c r="D25" s="489"/>
      <c r="E25" s="146" t="s">
        <v>693</v>
      </c>
      <c r="F25" s="319">
        <v>10272.030769230769</v>
      </c>
      <c r="G25" s="73"/>
      <c r="I25" s="22"/>
      <c r="J25" s="25"/>
      <c r="K25" s="25"/>
      <c r="L25" s="25"/>
      <c r="M25" s="25"/>
      <c r="N25" s="22"/>
    </row>
    <row r="26" spans="2:15" x14ac:dyDescent="0.3">
      <c r="B26" s="74"/>
      <c r="C26" s="53"/>
      <c r="D26" s="53"/>
      <c r="E26" s="26" t="s">
        <v>713</v>
      </c>
      <c r="F26" s="318">
        <v>93141.784615384619</v>
      </c>
      <c r="G26" s="73"/>
      <c r="I26" s="22"/>
      <c r="J26" s="25">
        <f>F26*65</f>
        <v>6054216</v>
      </c>
      <c r="K26" s="25"/>
      <c r="L26" s="25"/>
      <c r="M26" s="25"/>
      <c r="N26" s="22">
        <f>F26/SUM(F15:F25)</f>
        <v>0.1535076929864396</v>
      </c>
    </row>
    <row r="27" spans="2:15" ht="14.5" thickBot="1" x14ac:dyDescent="0.35">
      <c r="B27" s="74"/>
      <c r="C27" s="53"/>
      <c r="D27" s="53"/>
      <c r="E27" s="290"/>
      <c r="F27" s="320"/>
      <c r="G27" s="73"/>
      <c r="I27" s="22"/>
      <c r="J27" s="25"/>
      <c r="K27" s="25"/>
      <c r="L27" s="25"/>
      <c r="M27" s="25"/>
      <c r="N27" s="22"/>
    </row>
    <row r="28" spans="2:15" ht="14.5" thickBot="1" x14ac:dyDescent="0.35">
      <c r="B28" s="74"/>
      <c r="C28" s="53"/>
      <c r="D28" s="53"/>
      <c r="E28" s="147" t="s">
        <v>278</v>
      </c>
      <c r="F28" s="269">
        <f>F15+F16+F17+F18+F19+F20+F21+F22+F23+F24+F25+F26</f>
        <v>699898.24615384627</v>
      </c>
      <c r="G28" s="73"/>
      <c r="I28" s="22"/>
      <c r="J28" s="25">
        <f>F28*65</f>
        <v>45493386.000000007</v>
      </c>
      <c r="K28" s="25"/>
      <c r="L28" s="25"/>
      <c r="M28" s="25"/>
      <c r="N28" s="22">
        <f>F26/F28</f>
        <v>0.1330790370274923</v>
      </c>
    </row>
    <row r="29" spans="2:15" x14ac:dyDescent="0.3">
      <c r="B29" s="74"/>
      <c r="C29" s="53"/>
      <c r="D29" s="53"/>
      <c r="E29" s="75"/>
      <c r="F29" s="75"/>
      <c r="G29" s="75"/>
      <c r="H29" s="73"/>
      <c r="J29" s="22"/>
      <c r="K29" s="22"/>
      <c r="L29" s="22"/>
      <c r="M29" s="22"/>
      <c r="N29" s="22"/>
      <c r="O29" s="22"/>
    </row>
    <row r="30" spans="2:15" ht="34.5" customHeight="1" thickBot="1" x14ac:dyDescent="0.35">
      <c r="B30" s="74"/>
      <c r="C30" s="461" t="s">
        <v>282</v>
      </c>
      <c r="D30" s="461"/>
      <c r="E30" s="75"/>
      <c r="F30" s="75"/>
      <c r="G30" s="75"/>
      <c r="H30" s="73"/>
      <c r="J30" s="22"/>
      <c r="K30" s="22"/>
      <c r="L30" s="22"/>
      <c r="M30" s="22"/>
      <c r="N30" s="22"/>
      <c r="O30" s="22"/>
    </row>
    <row r="31" spans="2:15" ht="50.15" customHeight="1" thickBot="1" x14ac:dyDescent="0.35">
      <c r="B31" s="74"/>
      <c r="C31" s="461" t="s">
        <v>285</v>
      </c>
      <c r="D31" s="461"/>
      <c r="E31" s="131" t="s">
        <v>219</v>
      </c>
      <c r="F31" s="150" t="s">
        <v>823</v>
      </c>
      <c r="G31" s="103" t="s">
        <v>245</v>
      </c>
      <c r="H31" s="73"/>
    </row>
    <row r="32" spans="2:15" ht="56.5" thickBot="1" x14ac:dyDescent="0.35">
      <c r="B32" s="74"/>
      <c r="C32" s="53"/>
      <c r="D32" s="53"/>
      <c r="E32" s="24" t="s">
        <v>683</v>
      </c>
      <c r="F32" s="270">
        <f>615136/65</f>
        <v>9463.6307692307691</v>
      </c>
      <c r="G32" s="272" t="s">
        <v>825</v>
      </c>
      <c r="H32" s="73"/>
    </row>
    <row r="33" spans="2:8" ht="56.5" thickBot="1" x14ac:dyDescent="0.35">
      <c r="B33" s="74"/>
      <c r="C33" s="53"/>
      <c r="D33" s="53"/>
      <c r="E33" s="26" t="s">
        <v>684</v>
      </c>
      <c r="F33" s="271">
        <f>541405/65</f>
        <v>8329.3076923076915</v>
      </c>
      <c r="G33" s="272" t="s">
        <v>825</v>
      </c>
      <c r="H33" s="73"/>
    </row>
    <row r="34" spans="2:8" ht="126.5" thickBot="1" x14ac:dyDescent="0.35">
      <c r="B34" s="74"/>
      <c r="C34" s="53"/>
      <c r="D34" s="53"/>
      <c r="E34" s="26" t="s">
        <v>685</v>
      </c>
      <c r="F34" s="271">
        <f>7422331/65</f>
        <v>114189.7076923077</v>
      </c>
      <c r="G34" s="272" t="s">
        <v>825</v>
      </c>
      <c r="H34" s="73"/>
    </row>
    <row r="35" spans="2:8" ht="28.5" thickBot="1" x14ac:dyDescent="0.35">
      <c r="B35" s="74"/>
      <c r="C35" s="53"/>
      <c r="D35" s="53"/>
      <c r="E35" s="26" t="s">
        <v>686</v>
      </c>
      <c r="F35" s="271">
        <f>1254008/65</f>
        <v>19292.43076923077</v>
      </c>
      <c r="G35" s="272" t="s">
        <v>825</v>
      </c>
      <c r="H35" s="73"/>
    </row>
    <row r="36" spans="2:8" ht="42.5" thickBot="1" x14ac:dyDescent="0.35">
      <c r="B36" s="74"/>
      <c r="C36" s="53"/>
      <c r="D36" s="53"/>
      <c r="E36" s="26" t="s">
        <v>687</v>
      </c>
      <c r="F36" s="271">
        <f>18697913/65</f>
        <v>287660.2</v>
      </c>
      <c r="G36" s="272" t="s">
        <v>825</v>
      </c>
      <c r="H36" s="73"/>
    </row>
    <row r="37" spans="2:8" ht="70.5" thickBot="1" x14ac:dyDescent="0.35">
      <c r="B37" s="74"/>
      <c r="C37" s="53"/>
      <c r="D37" s="53"/>
      <c r="E37" s="26" t="s">
        <v>688</v>
      </c>
      <c r="F37" s="271">
        <f>9396465/65</f>
        <v>144561</v>
      </c>
      <c r="G37" s="272" t="s">
        <v>825</v>
      </c>
      <c r="H37" s="73"/>
    </row>
    <row r="38" spans="2:8" ht="28.5" thickBot="1" x14ac:dyDescent="0.35">
      <c r="B38" s="74"/>
      <c r="C38" s="53"/>
      <c r="D38" s="53"/>
      <c r="E38" s="26" t="s">
        <v>689</v>
      </c>
      <c r="F38" s="271">
        <f>9604800/65</f>
        <v>147766.15384615384</v>
      </c>
      <c r="G38" s="272" t="s">
        <v>825</v>
      </c>
      <c r="H38" s="73"/>
    </row>
    <row r="39" spans="2:8" ht="56.5" thickBot="1" x14ac:dyDescent="0.35">
      <c r="B39" s="74"/>
      <c r="C39" s="53"/>
      <c r="D39" s="53"/>
      <c r="E39" s="26" t="s">
        <v>824</v>
      </c>
      <c r="F39" s="271">
        <f>6643926/65</f>
        <v>102214.24615384615</v>
      </c>
      <c r="G39" s="272" t="s">
        <v>825</v>
      </c>
      <c r="H39" s="73"/>
    </row>
    <row r="40" spans="2:8" ht="98.5" thickBot="1" x14ac:dyDescent="0.35">
      <c r="B40" s="74"/>
      <c r="C40" s="53"/>
      <c r="D40" s="53"/>
      <c r="E40" s="26" t="s">
        <v>691</v>
      </c>
      <c r="F40" s="271">
        <f>14278/65</f>
        <v>219.66153846153847</v>
      </c>
      <c r="G40" s="272" t="s">
        <v>825</v>
      </c>
      <c r="H40" s="73"/>
    </row>
    <row r="41" spans="2:8" ht="98.5" thickBot="1" x14ac:dyDescent="0.35">
      <c r="B41" s="74"/>
      <c r="C41" s="53"/>
      <c r="D41" s="53"/>
      <c r="E41" s="146" t="s">
        <v>692</v>
      </c>
      <c r="F41" s="271">
        <f>5234135/65</f>
        <v>80525.153846153844</v>
      </c>
      <c r="G41" s="272" t="s">
        <v>825</v>
      </c>
      <c r="H41" s="73"/>
    </row>
    <row r="42" spans="2:8" ht="42.5" thickBot="1" x14ac:dyDescent="0.35">
      <c r="B42" s="74"/>
      <c r="C42" s="53"/>
      <c r="D42" s="53"/>
      <c r="E42" s="146" t="s">
        <v>693</v>
      </c>
      <c r="F42" s="271">
        <f>3502318/65</f>
        <v>53881.815384615387</v>
      </c>
      <c r="G42" s="272" t="s">
        <v>825</v>
      </c>
      <c r="H42" s="73"/>
    </row>
    <row r="43" spans="2:8" ht="14.5" thickBot="1" x14ac:dyDescent="0.35">
      <c r="B43" s="74"/>
      <c r="C43" s="53"/>
      <c r="D43" s="53"/>
      <c r="E43" s="147" t="s">
        <v>278</v>
      </c>
      <c r="F43" s="282">
        <f>SUM(F32:F42)</f>
        <v>968103.30769230775</v>
      </c>
      <c r="G43" s="283" t="s">
        <v>825</v>
      </c>
      <c r="H43" s="73"/>
    </row>
    <row r="44" spans="2:8" x14ac:dyDescent="0.3">
      <c r="B44" s="74"/>
      <c r="C44" s="53"/>
      <c r="D44" s="53"/>
      <c r="E44" s="75"/>
      <c r="F44" s="75"/>
      <c r="G44" s="75"/>
      <c r="H44" s="73"/>
    </row>
    <row r="45" spans="2:8" ht="34.5" customHeight="1" thickBot="1" x14ac:dyDescent="0.35">
      <c r="B45" s="74"/>
      <c r="C45" s="461" t="s">
        <v>286</v>
      </c>
      <c r="D45" s="461"/>
      <c r="E45" s="461"/>
      <c r="F45" s="461"/>
      <c r="G45" s="152"/>
      <c r="H45" s="73"/>
    </row>
    <row r="46" spans="2:8" ht="63.75" customHeight="1" thickBot="1" x14ac:dyDescent="0.35">
      <c r="B46" s="74"/>
      <c r="C46" s="461" t="s">
        <v>215</v>
      </c>
      <c r="D46" s="461"/>
      <c r="E46" s="470"/>
      <c r="F46" s="471"/>
      <c r="G46" s="75"/>
      <c r="H46" s="73"/>
    </row>
    <row r="47" spans="2:8" ht="14.5" thickBot="1" x14ac:dyDescent="0.35">
      <c r="B47" s="74"/>
      <c r="C47" s="468"/>
      <c r="D47" s="468"/>
      <c r="E47" s="468"/>
      <c r="F47" s="468"/>
      <c r="G47" s="75"/>
      <c r="H47" s="73"/>
    </row>
    <row r="48" spans="2:8" ht="59.25" customHeight="1" thickBot="1" x14ac:dyDescent="0.35">
      <c r="B48" s="74"/>
      <c r="C48" s="461" t="s">
        <v>216</v>
      </c>
      <c r="D48" s="461"/>
      <c r="E48" s="482"/>
      <c r="F48" s="483"/>
      <c r="G48" s="75"/>
      <c r="H48" s="73"/>
    </row>
    <row r="49" spans="2:8" ht="100" customHeight="1" thickBot="1" x14ac:dyDescent="0.35">
      <c r="B49" s="74"/>
      <c r="C49" s="461" t="s">
        <v>217</v>
      </c>
      <c r="D49" s="461"/>
      <c r="E49" s="480"/>
      <c r="F49" s="481"/>
      <c r="G49" s="75"/>
      <c r="H49" s="73"/>
    </row>
    <row r="50" spans="2:8" x14ac:dyDescent="0.3">
      <c r="B50" s="74"/>
      <c r="C50" s="53"/>
      <c r="D50" s="53"/>
      <c r="E50" s="75"/>
      <c r="F50" s="75"/>
      <c r="G50" s="75"/>
      <c r="H50" s="73"/>
    </row>
    <row r="51" spans="2:8" ht="14.5" thickBot="1" x14ac:dyDescent="0.35">
      <c r="B51" s="76"/>
      <c r="C51" s="458"/>
      <c r="D51" s="458"/>
      <c r="E51" s="77"/>
      <c r="F51" s="58"/>
      <c r="G51" s="58"/>
      <c r="H51" s="78"/>
    </row>
    <row r="52" spans="2:8" s="28" customFormat="1" ht="65.150000000000006" customHeight="1" x14ac:dyDescent="0.3">
      <c r="B52" s="27"/>
      <c r="C52" s="459"/>
      <c r="D52" s="459"/>
      <c r="E52" s="460"/>
      <c r="F52" s="460"/>
      <c r="G52" s="13"/>
    </row>
    <row r="53" spans="2:8" ht="59.25" customHeight="1" x14ac:dyDescent="0.3">
      <c r="B53" s="27"/>
      <c r="C53" s="29"/>
      <c r="D53" s="29"/>
      <c r="E53" s="25"/>
      <c r="F53" s="25"/>
      <c r="G53" s="13"/>
    </row>
    <row r="54" spans="2:8" ht="50.15" customHeight="1" x14ac:dyDescent="0.3">
      <c r="B54" s="27"/>
      <c r="C54" s="462"/>
      <c r="D54" s="462"/>
      <c r="E54" s="464"/>
      <c r="F54" s="464"/>
      <c r="G54" s="13"/>
    </row>
    <row r="55" spans="2:8" ht="100" customHeight="1" x14ac:dyDescent="0.3">
      <c r="B55" s="27"/>
      <c r="C55" s="462"/>
      <c r="D55" s="462"/>
      <c r="E55" s="463"/>
      <c r="F55" s="463"/>
      <c r="G55" s="13"/>
    </row>
    <row r="56" spans="2:8" x14ac:dyDescent="0.3">
      <c r="B56" s="27"/>
      <c r="C56" s="27"/>
      <c r="D56" s="27"/>
      <c r="E56" s="13"/>
      <c r="F56" s="13"/>
      <c r="G56" s="13"/>
    </row>
    <row r="57" spans="2:8" x14ac:dyDescent="0.3">
      <c r="B57" s="27"/>
      <c r="C57" s="459"/>
      <c r="D57" s="459"/>
      <c r="E57" s="13"/>
      <c r="F57" s="13"/>
      <c r="G57" s="13"/>
    </row>
    <row r="58" spans="2:8" ht="50.15" customHeight="1" x14ac:dyDescent="0.3">
      <c r="B58" s="27"/>
      <c r="C58" s="459"/>
      <c r="D58" s="459"/>
      <c r="E58" s="463"/>
      <c r="F58" s="463"/>
      <c r="G58" s="13"/>
    </row>
    <row r="59" spans="2:8" ht="100" customHeight="1" x14ac:dyDescent="0.3">
      <c r="B59" s="27"/>
      <c r="C59" s="462"/>
      <c r="D59" s="462"/>
      <c r="E59" s="463"/>
      <c r="F59" s="463"/>
      <c r="G59" s="13"/>
    </row>
    <row r="60" spans="2:8" x14ac:dyDescent="0.3">
      <c r="B60" s="27"/>
      <c r="C60" s="30"/>
      <c r="D60" s="27"/>
      <c r="E60" s="31"/>
      <c r="F60" s="13"/>
      <c r="G60" s="13"/>
    </row>
    <row r="61" spans="2:8" x14ac:dyDescent="0.3">
      <c r="B61" s="27"/>
      <c r="C61" s="30"/>
      <c r="D61" s="30"/>
      <c r="E61" s="31"/>
      <c r="F61" s="31"/>
      <c r="G61" s="12"/>
    </row>
    <row r="62" spans="2:8" x14ac:dyDescent="0.3">
      <c r="E62" s="32"/>
      <c r="F62" s="32"/>
    </row>
    <row r="63" spans="2:8" x14ac:dyDescent="0.3">
      <c r="E63" s="32"/>
      <c r="F63" s="32"/>
    </row>
  </sheetData>
  <mergeCells count="39">
    <mergeCell ref="C6:F6"/>
    <mergeCell ref="C10:D10"/>
    <mergeCell ref="C49:D49"/>
    <mergeCell ref="C48:D48"/>
    <mergeCell ref="E49:F49"/>
    <mergeCell ref="E48:F48"/>
    <mergeCell ref="D15:D16"/>
    <mergeCell ref="D17:D18"/>
    <mergeCell ref="D19:D22"/>
    <mergeCell ref="D23:D25"/>
    <mergeCell ref="C3:G3"/>
    <mergeCell ref="C47:F47"/>
    <mergeCell ref="C7:D7"/>
    <mergeCell ref="C8:D8"/>
    <mergeCell ref="C30:D30"/>
    <mergeCell ref="C31:D31"/>
    <mergeCell ref="C46:D46"/>
    <mergeCell ref="E46:F46"/>
    <mergeCell ref="B4:F4"/>
    <mergeCell ref="C14:D14"/>
    <mergeCell ref="C5:D5"/>
    <mergeCell ref="C13:D13"/>
    <mergeCell ref="C11:F11"/>
    <mergeCell ref="E10:F10"/>
    <mergeCell ref="E7:F7"/>
    <mergeCell ref="E8:F8"/>
    <mergeCell ref="C51:D51"/>
    <mergeCell ref="C52:D52"/>
    <mergeCell ref="E52:F52"/>
    <mergeCell ref="C45:F45"/>
    <mergeCell ref="C59:D59"/>
    <mergeCell ref="E58:F58"/>
    <mergeCell ref="E59:F59"/>
    <mergeCell ref="E55:F55"/>
    <mergeCell ref="E54:F54"/>
    <mergeCell ref="C54:D54"/>
    <mergeCell ref="C55:D55"/>
    <mergeCell ref="C58:D58"/>
    <mergeCell ref="C57:D57"/>
  </mergeCells>
  <dataValidations count="2">
    <dataValidation type="whole" allowBlank="1" showInputMessage="1" showErrorMessage="1" sqref="E54 E48 E7" xr:uid="{00000000-0002-0000-0100-000000000000}">
      <formula1>-999999999</formula1>
      <formula2>999999999</formula2>
    </dataValidation>
    <dataValidation type="list" allowBlank="1" showInputMessage="1" showErrorMessage="1" sqref="E58" xr:uid="{00000000-0002-0000-0100-000001000000}">
      <formula1>$K$64:$K$65</formula1>
    </dataValidation>
  </dataValidations>
  <pageMargins left="0.25" right="0.25" top="0.18" bottom="0.19" header="0.17" footer="0.17"/>
  <pageSetup paperSize="9"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K57"/>
  <sheetViews>
    <sheetView showGridLines="0" topLeftCell="A8" workbookViewId="0">
      <selection activeCell="H11" sqref="H11"/>
    </sheetView>
  </sheetViews>
  <sheetFormatPr defaultColWidth="8.81640625" defaultRowHeight="14.5" x14ac:dyDescent="0.35"/>
  <cols>
    <col min="1" max="2" width="1.81640625" customWidth="1"/>
    <col min="3" max="3" width="28.453125" customWidth="1"/>
    <col min="4" max="4" width="26" customWidth="1"/>
    <col min="5" max="5" width="22.81640625" customWidth="1"/>
    <col min="6" max="6" width="20.1796875" customWidth="1"/>
    <col min="7" max="7" width="14" customWidth="1"/>
    <col min="8" max="8" width="73.1796875" customWidth="1"/>
    <col min="11" max="11" width="42.81640625" customWidth="1"/>
  </cols>
  <sheetData>
    <row r="1" spans="2:11" ht="15" thickBot="1" x14ac:dyDescent="0.4"/>
    <row r="2" spans="2:11" ht="15" thickBot="1" x14ac:dyDescent="0.4">
      <c r="B2" s="92"/>
      <c r="C2" s="93"/>
      <c r="D2" s="93"/>
      <c r="E2" s="93"/>
      <c r="F2" s="93"/>
      <c r="G2" s="94"/>
    </row>
    <row r="3" spans="2:11" ht="20.5" thickBot="1" x14ac:dyDescent="0.45">
      <c r="B3" s="95"/>
      <c r="C3" s="465" t="s">
        <v>220</v>
      </c>
      <c r="D3" s="466"/>
      <c r="E3" s="466"/>
      <c r="F3" s="467"/>
      <c r="G3" s="60"/>
    </row>
    <row r="4" spans="2:11" ht="12.75" customHeight="1" x14ac:dyDescent="0.35">
      <c r="B4" s="494"/>
      <c r="C4" s="495"/>
      <c r="D4" s="495"/>
      <c r="E4" s="495"/>
      <c r="F4" s="495"/>
      <c r="G4" s="60"/>
    </row>
    <row r="5" spans="2:11" x14ac:dyDescent="0.35">
      <c r="B5" s="61"/>
      <c r="C5" s="511"/>
      <c r="D5" s="511"/>
      <c r="E5" s="511"/>
      <c r="F5" s="511"/>
      <c r="G5" s="60"/>
    </row>
    <row r="6" spans="2:11" x14ac:dyDescent="0.35">
      <c r="B6" s="61"/>
      <c r="C6" s="62"/>
      <c r="D6" s="63"/>
      <c r="E6" s="62"/>
      <c r="F6" s="63"/>
      <c r="G6" s="60"/>
    </row>
    <row r="7" spans="2:11" x14ac:dyDescent="0.35">
      <c r="B7" s="61"/>
      <c r="C7" s="493" t="s">
        <v>231</v>
      </c>
      <c r="D7" s="493"/>
      <c r="E7" s="64"/>
      <c r="F7" s="63"/>
      <c r="G7" s="60"/>
    </row>
    <row r="8" spans="2:11" ht="15" thickBot="1" x14ac:dyDescent="0.4">
      <c r="B8" s="61"/>
      <c r="C8" s="512" t="s">
        <v>293</v>
      </c>
      <c r="D8" s="512"/>
      <c r="E8" s="512"/>
      <c r="F8" s="512"/>
      <c r="G8" s="60"/>
    </row>
    <row r="9" spans="2:11" ht="28.5" thickBot="1" x14ac:dyDescent="0.4">
      <c r="B9" s="61"/>
      <c r="C9" s="37" t="s">
        <v>233</v>
      </c>
      <c r="D9" s="38" t="s">
        <v>232</v>
      </c>
      <c r="E9" s="497" t="s">
        <v>269</v>
      </c>
      <c r="F9" s="498"/>
      <c r="G9" s="305" t="s">
        <v>755</v>
      </c>
    </row>
    <row r="10" spans="2:11" ht="98" x14ac:dyDescent="0.35">
      <c r="B10" s="61"/>
      <c r="C10" s="309" t="s">
        <v>762</v>
      </c>
      <c r="D10" s="310" t="s">
        <v>763</v>
      </c>
      <c r="E10" s="509" t="s">
        <v>764</v>
      </c>
      <c r="F10" s="510"/>
      <c r="G10" s="306" t="s">
        <v>757</v>
      </c>
      <c r="K10" s="296"/>
    </row>
    <row r="11" spans="2:11" ht="179.25" customHeight="1" x14ac:dyDescent="0.35">
      <c r="B11" s="61"/>
      <c r="C11" s="311" t="s">
        <v>759</v>
      </c>
      <c r="D11" s="311" t="s">
        <v>765</v>
      </c>
      <c r="E11" s="506" t="s">
        <v>766</v>
      </c>
      <c r="F11" s="508"/>
      <c r="G11" s="306" t="s">
        <v>757</v>
      </c>
      <c r="K11" s="296"/>
    </row>
    <row r="12" spans="2:11" ht="70" x14ac:dyDescent="0.35">
      <c r="B12" s="61"/>
      <c r="C12" s="311" t="s">
        <v>774</v>
      </c>
      <c r="D12" s="311" t="s">
        <v>767</v>
      </c>
      <c r="E12" s="506" t="s">
        <v>772</v>
      </c>
      <c r="F12" s="508"/>
      <c r="G12" s="306" t="s">
        <v>756</v>
      </c>
      <c r="K12" s="296"/>
    </row>
    <row r="13" spans="2:11" ht="112" x14ac:dyDescent="0.35">
      <c r="B13" s="61"/>
      <c r="C13" s="311" t="s">
        <v>776</v>
      </c>
      <c r="D13" s="309" t="s">
        <v>768</v>
      </c>
      <c r="E13" s="506" t="s">
        <v>769</v>
      </c>
      <c r="F13" s="508"/>
      <c r="G13" s="306" t="s">
        <v>756</v>
      </c>
      <c r="K13" s="296"/>
    </row>
    <row r="14" spans="2:11" ht="84" x14ac:dyDescent="0.35">
      <c r="B14" s="61"/>
      <c r="C14" s="311" t="s">
        <v>775</v>
      </c>
      <c r="D14" s="312" t="s">
        <v>770</v>
      </c>
      <c r="E14" s="514" t="s">
        <v>771</v>
      </c>
      <c r="F14" s="515"/>
      <c r="G14" s="306" t="s">
        <v>756</v>
      </c>
      <c r="K14" s="296"/>
    </row>
    <row r="15" spans="2:11" ht="42" x14ac:dyDescent="0.35">
      <c r="B15" s="61"/>
      <c r="C15" s="311" t="s">
        <v>760</v>
      </c>
      <c r="D15" s="313" t="s">
        <v>773</v>
      </c>
      <c r="E15" s="502" t="s">
        <v>736</v>
      </c>
      <c r="F15" s="503"/>
      <c r="G15" s="306" t="s">
        <v>756</v>
      </c>
      <c r="K15" s="296"/>
    </row>
    <row r="16" spans="2:11" ht="246.5" x14ac:dyDescent="0.35">
      <c r="B16" s="61"/>
      <c r="C16" s="311" t="s">
        <v>726</v>
      </c>
      <c r="D16" s="313" t="s">
        <v>727</v>
      </c>
      <c r="E16" s="514" t="s">
        <v>1055</v>
      </c>
      <c r="F16" s="515"/>
      <c r="G16" s="306" t="s">
        <v>758</v>
      </c>
      <c r="H16" s="323" t="s">
        <v>1054</v>
      </c>
    </row>
    <row r="17" spans="1:7" ht="15" thickBot="1" x14ac:dyDescent="0.4">
      <c r="B17" s="61"/>
      <c r="C17" s="273"/>
      <c r="D17" s="274"/>
      <c r="E17" s="504"/>
      <c r="F17" s="505"/>
      <c r="G17" s="306"/>
    </row>
    <row r="18" spans="1:7" x14ac:dyDescent="0.35">
      <c r="B18" s="61"/>
      <c r="C18" s="63"/>
      <c r="D18" s="63"/>
      <c r="E18" s="63"/>
      <c r="F18" s="63"/>
      <c r="G18" s="306"/>
    </row>
    <row r="19" spans="1:7" x14ac:dyDescent="0.35">
      <c r="B19" s="61"/>
      <c r="C19" s="500" t="s">
        <v>252</v>
      </c>
      <c r="D19" s="500"/>
      <c r="E19" s="500"/>
      <c r="F19" s="500"/>
      <c r="G19" s="306"/>
    </row>
    <row r="20" spans="1:7" ht="15" thickBot="1" x14ac:dyDescent="0.4">
      <c r="B20" s="61"/>
      <c r="C20" s="501" t="s">
        <v>267</v>
      </c>
      <c r="D20" s="501"/>
      <c r="E20" s="501"/>
      <c r="F20" s="501"/>
      <c r="G20" s="306"/>
    </row>
    <row r="21" spans="1:7" ht="15" thickBot="1" x14ac:dyDescent="0.4">
      <c r="B21" s="61"/>
      <c r="C21" s="37" t="s">
        <v>233</v>
      </c>
      <c r="D21" s="38" t="s">
        <v>232</v>
      </c>
      <c r="E21" s="497" t="s">
        <v>269</v>
      </c>
      <c r="F21" s="520"/>
      <c r="G21" s="306"/>
    </row>
    <row r="22" spans="1:7" x14ac:dyDescent="0.35">
      <c r="B22" s="61"/>
      <c r="C22" s="301" t="s">
        <v>753</v>
      </c>
      <c r="D22" s="302"/>
      <c r="E22" s="303"/>
      <c r="F22" s="304"/>
      <c r="G22" s="306"/>
    </row>
    <row r="23" spans="1:7" ht="84" x14ac:dyDescent="0.35">
      <c r="B23" s="61"/>
      <c r="C23" s="311" t="s">
        <v>737</v>
      </c>
      <c r="D23" s="311" t="s">
        <v>777</v>
      </c>
      <c r="E23" s="506" t="s">
        <v>778</v>
      </c>
      <c r="F23" s="507"/>
      <c r="G23" s="306" t="s">
        <v>756</v>
      </c>
    </row>
    <row r="24" spans="1:7" x14ac:dyDescent="0.35">
      <c r="B24" s="61"/>
      <c r="C24" s="314" t="s">
        <v>754</v>
      </c>
      <c r="D24" s="309"/>
      <c r="E24" s="315"/>
      <c r="F24" s="316"/>
      <c r="G24" s="306"/>
    </row>
    <row r="25" spans="1:7" ht="42" x14ac:dyDescent="0.35">
      <c r="B25" s="61"/>
      <c r="C25" s="311" t="s">
        <v>728</v>
      </c>
      <c r="D25" s="311" t="s">
        <v>779</v>
      </c>
      <c r="E25" s="506" t="s">
        <v>738</v>
      </c>
      <c r="F25" s="508"/>
      <c r="G25" s="306" t="s">
        <v>756</v>
      </c>
    </row>
    <row r="26" spans="1:7" x14ac:dyDescent="0.35">
      <c r="B26" s="61"/>
      <c r="C26" s="63"/>
      <c r="D26" s="63"/>
      <c r="E26" s="63"/>
      <c r="F26" s="63"/>
      <c r="G26" s="60"/>
    </row>
    <row r="27" spans="1:7" x14ac:dyDescent="0.35">
      <c r="B27" s="61"/>
      <c r="C27" s="63"/>
      <c r="D27" s="63"/>
      <c r="E27" s="63"/>
      <c r="F27" s="63"/>
      <c r="G27" s="60"/>
    </row>
    <row r="28" spans="1:7" x14ac:dyDescent="0.35">
      <c r="B28" s="61"/>
      <c r="C28" s="499" t="s">
        <v>251</v>
      </c>
      <c r="D28" s="499"/>
      <c r="E28" s="499"/>
      <c r="F28" s="499"/>
      <c r="G28" s="60"/>
    </row>
    <row r="29" spans="1:7" ht="15" thickBot="1" x14ac:dyDescent="0.4">
      <c r="B29" s="61"/>
      <c r="C29" s="512" t="s">
        <v>270</v>
      </c>
      <c r="D29" s="512"/>
      <c r="E29" s="519"/>
      <c r="F29" s="519"/>
      <c r="G29" s="60"/>
    </row>
    <row r="30" spans="1:7" ht="15" thickBot="1" x14ac:dyDescent="0.4">
      <c r="A30" s="307"/>
      <c r="B30" s="61"/>
      <c r="C30" s="516" t="s">
        <v>780</v>
      </c>
      <c r="D30" s="517"/>
      <c r="E30" s="517"/>
      <c r="F30" s="518"/>
      <c r="G30" s="60"/>
    </row>
    <row r="31" spans="1:7" x14ac:dyDescent="0.35">
      <c r="B31" s="61"/>
      <c r="C31" s="63"/>
      <c r="D31" s="63"/>
      <c r="E31" s="63"/>
      <c r="F31" s="63"/>
      <c r="G31" s="60"/>
    </row>
    <row r="32" spans="1:7" x14ac:dyDescent="0.35">
      <c r="B32" s="61"/>
      <c r="C32" s="63"/>
      <c r="D32" s="63"/>
      <c r="E32" s="63"/>
      <c r="F32" s="63"/>
      <c r="G32" s="60"/>
    </row>
    <row r="33" spans="2:7" x14ac:dyDescent="0.35">
      <c r="B33" s="61"/>
      <c r="C33" s="63"/>
      <c r="D33" s="63"/>
      <c r="E33" s="63"/>
      <c r="F33" s="63"/>
      <c r="G33" s="60"/>
    </row>
    <row r="34" spans="2:7" ht="15" thickBot="1" x14ac:dyDescent="0.4">
      <c r="B34" s="65"/>
      <c r="C34" s="66"/>
      <c r="D34" s="66"/>
      <c r="E34" s="66"/>
      <c r="F34" s="66"/>
      <c r="G34" s="67"/>
    </row>
    <row r="35" spans="2:7" x14ac:dyDescent="0.35">
      <c r="B35" s="8"/>
      <c r="C35" s="8"/>
      <c r="D35" s="8"/>
      <c r="E35" s="8"/>
      <c r="F35" s="8"/>
      <c r="G35" s="8"/>
    </row>
    <row r="36" spans="2:7" x14ac:dyDescent="0.35">
      <c r="B36" s="8"/>
      <c r="C36" s="8"/>
      <c r="D36" s="8"/>
      <c r="E36" s="8"/>
      <c r="F36" s="8"/>
      <c r="G36" s="8"/>
    </row>
    <row r="37" spans="2:7" x14ac:dyDescent="0.35">
      <c r="B37" s="8"/>
      <c r="C37" s="8"/>
      <c r="D37" s="8"/>
      <c r="E37" s="8"/>
      <c r="F37" s="8"/>
      <c r="G37" s="8"/>
    </row>
    <row r="38" spans="2:7" x14ac:dyDescent="0.35">
      <c r="B38" s="8"/>
      <c r="C38" s="8"/>
      <c r="D38" s="8"/>
      <c r="E38" s="8"/>
      <c r="F38" s="8"/>
      <c r="G38" s="8"/>
    </row>
    <row r="39" spans="2:7" x14ac:dyDescent="0.35">
      <c r="B39" s="8"/>
      <c r="C39" s="8"/>
      <c r="D39" s="8"/>
      <c r="E39" s="8"/>
      <c r="F39" s="8"/>
      <c r="G39" s="8"/>
    </row>
    <row r="40" spans="2:7" x14ac:dyDescent="0.35">
      <c r="B40" s="8"/>
      <c r="C40" s="8"/>
      <c r="D40" s="8"/>
      <c r="E40" s="8"/>
      <c r="F40" s="8"/>
      <c r="G40" s="8"/>
    </row>
    <row r="41" spans="2:7" x14ac:dyDescent="0.35">
      <c r="B41" s="8"/>
      <c r="C41" s="491"/>
      <c r="D41" s="491"/>
      <c r="E41" s="7"/>
      <c r="F41" s="8"/>
      <c r="G41" s="8"/>
    </row>
    <row r="42" spans="2:7" x14ac:dyDescent="0.35">
      <c r="B42" s="8"/>
      <c r="C42" s="491"/>
      <c r="D42" s="491"/>
      <c r="E42" s="7"/>
      <c r="F42" s="8"/>
      <c r="G42" s="8"/>
    </row>
    <row r="43" spans="2:7" x14ac:dyDescent="0.35">
      <c r="B43" s="8"/>
      <c r="C43" s="521"/>
      <c r="D43" s="521"/>
      <c r="E43" s="521"/>
      <c r="F43" s="521"/>
      <c r="G43" s="8"/>
    </row>
    <row r="44" spans="2:7" x14ac:dyDescent="0.35">
      <c r="B44" s="8"/>
      <c r="C44" s="490"/>
      <c r="D44" s="490"/>
      <c r="E44" s="513"/>
      <c r="F44" s="513"/>
      <c r="G44" s="8"/>
    </row>
    <row r="45" spans="2:7" x14ac:dyDescent="0.35">
      <c r="B45" s="8"/>
      <c r="C45" s="490"/>
      <c r="D45" s="490"/>
      <c r="E45" s="496"/>
      <c r="F45" s="496"/>
      <c r="G45" s="8"/>
    </row>
    <row r="46" spans="2:7" x14ac:dyDescent="0.35">
      <c r="B46" s="8"/>
      <c r="C46" s="8"/>
      <c r="D46" s="8"/>
      <c r="E46" s="8"/>
      <c r="F46" s="8"/>
      <c r="G46" s="8"/>
    </row>
    <row r="47" spans="2:7" x14ac:dyDescent="0.35">
      <c r="B47" s="8"/>
      <c r="C47" s="491"/>
      <c r="D47" s="491"/>
      <c r="E47" s="7"/>
      <c r="F47" s="8"/>
      <c r="G47" s="8"/>
    </row>
    <row r="48" spans="2:7" x14ac:dyDescent="0.35">
      <c r="B48" s="8"/>
      <c r="C48" s="491"/>
      <c r="D48" s="491"/>
      <c r="E48" s="522"/>
      <c r="F48" s="522"/>
      <c r="G48" s="8"/>
    </row>
    <row r="49" spans="2:7" x14ac:dyDescent="0.35">
      <c r="B49" s="8"/>
      <c r="C49" s="7"/>
      <c r="D49" s="7"/>
      <c r="E49" s="7"/>
      <c r="F49" s="7"/>
      <c r="G49" s="8"/>
    </row>
    <row r="50" spans="2:7" x14ac:dyDescent="0.35">
      <c r="B50" s="8"/>
      <c r="C50" s="490"/>
      <c r="D50" s="490"/>
      <c r="E50" s="513"/>
      <c r="F50" s="513"/>
      <c r="G50" s="8"/>
    </row>
    <row r="51" spans="2:7" x14ac:dyDescent="0.35">
      <c r="B51" s="8"/>
      <c r="C51" s="490"/>
      <c r="D51" s="490"/>
      <c r="E51" s="496"/>
      <c r="F51" s="496"/>
      <c r="G51" s="8"/>
    </row>
    <row r="52" spans="2:7" x14ac:dyDescent="0.35">
      <c r="B52" s="8"/>
      <c r="C52" s="8"/>
      <c r="D52" s="8"/>
      <c r="E52" s="8"/>
      <c r="F52" s="8"/>
      <c r="G52" s="8"/>
    </row>
    <row r="53" spans="2:7" x14ac:dyDescent="0.35">
      <c r="B53" s="8"/>
      <c r="C53" s="491"/>
      <c r="D53" s="491"/>
      <c r="E53" s="8"/>
      <c r="F53" s="8"/>
      <c r="G53" s="8"/>
    </row>
    <row r="54" spans="2:7" x14ac:dyDescent="0.35">
      <c r="B54" s="8"/>
      <c r="C54" s="491"/>
      <c r="D54" s="491"/>
      <c r="E54" s="496"/>
      <c r="F54" s="496"/>
      <c r="G54" s="8"/>
    </row>
    <row r="55" spans="2:7" x14ac:dyDescent="0.35">
      <c r="B55" s="8"/>
      <c r="C55" s="490"/>
      <c r="D55" s="490"/>
      <c r="E55" s="496"/>
      <c r="F55" s="496"/>
      <c r="G55" s="8"/>
    </row>
    <row r="56" spans="2:7" x14ac:dyDescent="0.35">
      <c r="B56" s="8"/>
      <c r="C56" s="9"/>
      <c r="D56" s="8"/>
      <c r="E56" s="9"/>
      <c r="F56" s="8"/>
      <c r="G56" s="8"/>
    </row>
    <row r="57" spans="2:7" x14ac:dyDescent="0.35">
      <c r="B57" s="8"/>
      <c r="C57" s="9"/>
      <c r="D57" s="9"/>
      <c r="E57" s="9"/>
      <c r="F57" s="9"/>
      <c r="G57" s="10"/>
    </row>
  </sheetData>
  <mergeCells count="42">
    <mergeCell ref="C55:D55"/>
    <mergeCell ref="E55:F55"/>
    <mergeCell ref="C51:D51"/>
    <mergeCell ref="E51:F51"/>
    <mergeCell ref="C41:D41"/>
    <mergeCell ref="C42:D42"/>
    <mergeCell ref="E45:F45"/>
    <mergeCell ref="C47:D47"/>
    <mergeCell ref="C43:F43"/>
    <mergeCell ref="C44:D44"/>
    <mergeCell ref="C53:D53"/>
    <mergeCell ref="C54:D54"/>
    <mergeCell ref="E54:F54"/>
    <mergeCell ref="C48:D48"/>
    <mergeCell ref="E48:F48"/>
    <mergeCell ref="C50:D50"/>
    <mergeCell ref="E50:F50"/>
    <mergeCell ref="E14:F14"/>
    <mergeCell ref="C30:F30"/>
    <mergeCell ref="C29:D29"/>
    <mergeCell ref="E16:F16"/>
    <mergeCell ref="E44:F44"/>
    <mergeCell ref="C45:D45"/>
    <mergeCell ref="E29:F29"/>
    <mergeCell ref="E21:F21"/>
    <mergeCell ref="C3:F3"/>
    <mergeCell ref="B4:F4"/>
    <mergeCell ref="C5:F5"/>
    <mergeCell ref="C7:D7"/>
    <mergeCell ref="C8:F8"/>
    <mergeCell ref="E9:F9"/>
    <mergeCell ref="C28:F28"/>
    <mergeCell ref="C19:F19"/>
    <mergeCell ref="C20:F20"/>
    <mergeCell ref="E15:F15"/>
    <mergeCell ref="E17:F17"/>
    <mergeCell ref="E23:F23"/>
    <mergeCell ref="E25:F25"/>
    <mergeCell ref="E11:F11"/>
    <mergeCell ref="E12:F12"/>
    <mergeCell ref="E13:F13"/>
    <mergeCell ref="E10:F10"/>
  </mergeCells>
  <dataValidations count="2">
    <dataValidation type="whole" allowBlank="1" showInputMessage="1" showErrorMessage="1" sqref="E50 E44" xr:uid="{00000000-0002-0000-0300-000000000000}">
      <formula1>-999999999</formula1>
      <formula2>999999999</formula2>
    </dataValidation>
    <dataValidation type="list" allowBlank="1" showInputMessage="1" showErrorMessage="1" sqref="E54" xr:uid="{00000000-0002-0000-0300-000001000000}">
      <formula1>$K$61:$K$62</formula1>
    </dataValidation>
  </dataValidations>
  <pageMargins left="0.25" right="0.25" top="0.17" bottom="0.17" header="0.17" footer="0.17"/>
  <pageSetup paperSize="9"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Z121"/>
  <sheetViews>
    <sheetView showGridLines="0" topLeftCell="D67" zoomScaleNormal="100" zoomScalePageLayoutView="80" workbookViewId="0">
      <selection activeCell="D54" sqref="D54:E54"/>
    </sheetView>
  </sheetViews>
  <sheetFormatPr defaultColWidth="8.81640625" defaultRowHeight="14.5" x14ac:dyDescent="0.35"/>
  <cols>
    <col min="1" max="1" width="2.1796875" customWidth="1"/>
    <col min="2" max="2" width="2.26953125" customWidth="1"/>
    <col min="3" max="3" width="22.453125" style="11" customWidth="1"/>
    <col min="4" max="4" width="15.453125" customWidth="1"/>
    <col min="5" max="5" width="27" customWidth="1"/>
    <col min="6" max="6" width="18.81640625" customWidth="1"/>
    <col min="7" max="7" width="26.7265625" customWidth="1"/>
    <col min="8" max="8" width="46" customWidth="1"/>
    <col min="9" max="9" width="25.1796875" customWidth="1"/>
    <col min="10" max="10" width="2.7265625" customWidth="1"/>
    <col min="11" max="11" width="2" customWidth="1"/>
    <col min="12" max="12" width="40.7265625" customWidth="1"/>
  </cols>
  <sheetData>
    <row r="1" spans="1:52" ht="15" thickBot="1" x14ac:dyDescent="0.4">
      <c r="A1" s="21"/>
      <c r="B1" s="21"/>
      <c r="C1" s="20"/>
      <c r="D1" s="21"/>
      <c r="E1" s="21"/>
      <c r="F1" s="21"/>
      <c r="G1" s="21"/>
      <c r="H1" s="102"/>
      <c r="I1" s="102"/>
      <c r="J1" s="21"/>
      <c r="L1" s="102"/>
      <c r="M1" s="102"/>
      <c r="N1" s="102"/>
      <c r="O1" s="102"/>
      <c r="P1" s="102"/>
      <c r="Q1" s="102"/>
      <c r="R1" s="102"/>
      <c r="S1" s="102"/>
      <c r="T1" s="102"/>
      <c r="U1" s="102"/>
      <c r="V1" s="102"/>
      <c r="W1" s="102"/>
      <c r="X1" s="102"/>
      <c r="Y1" s="102"/>
      <c r="Z1" s="102"/>
      <c r="AA1" s="102"/>
      <c r="AB1" s="102"/>
      <c r="AC1" s="102"/>
      <c r="AD1" s="102"/>
      <c r="AE1" s="102"/>
      <c r="AF1" s="102"/>
      <c r="AG1" s="102"/>
      <c r="AH1" s="102"/>
      <c r="AI1" s="102"/>
      <c r="AJ1" s="102"/>
      <c r="AK1" s="102"/>
      <c r="AL1" s="102"/>
      <c r="AM1" s="102"/>
      <c r="AN1" s="102"/>
      <c r="AO1" s="102"/>
      <c r="AP1" s="102"/>
      <c r="AQ1" s="102"/>
      <c r="AR1" s="102"/>
      <c r="AS1" s="102"/>
      <c r="AT1" s="102"/>
      <c r="AU1" s="102"/>
      <c r="AV1" s="102"/>
      <c r="AW1" s="102"/>
      <c r="AX1" s="102"/>
      <c r="AY1" s="102"/>
      <c r="AZ1" s="102"/>
    </row>
    <row r="2" spans="1:52" ht="15" thickBot="1" x14ac:dyDescent="0.4">
      <c r="A2" s="21"/>
      <c r="B2" s="42"/>
      <c r="C2" s="43"/>
      <c r="D2" s="44"/>
      <c r="E2" s="44"/>
      <c r="F2" s="44"/>
      <c r="G2" s="44"/>
      <c r="H2" s="108"/>
      <c r="I2" s="108"/>
      <c r="J2" s="45"/>
      <c r="L2" s="102"/>
      <c r="M2" s="102"/>
      <c r="N2" s="102"/>
      <c r="O2" s="102"/>
      <c r="P2" s="102"/>
      <c r="Q2" s="102"/>
      <c r="R2" s="102"/>
      <c r="S2" s="102"/>
      <c r="T2" s="102"/>
      <c r="U2" s="102"/>
      <c r="V2" s="102"/>
      <c r="W2" s="102"/>
      <c r="X2" s="102"/>
      <c r="Y2" s="102"/>
      <c r="Z2" s="102"/>
      <c r="AA2" s="102"/>
      <c r="AB2" s="102"/>
      <c r="AC2" s="102"/>
      <c r="AD2" s="102"/>
      <c r="AE2" s="102"/>
      <c r="AF2" s="102"/>
      <c r="AG2" s="102"/>
      <c r="AH2" s="102"/>
      <c r="AI2" s="102"/>
      <c r="AJ2" s="102"/>
      <c r="AK2" s="102"/>
      <c r="AL2" s="102"/>
      <c r="AM2" s="102"/>
      <c r="AN2" s="102"/>
      <c r="AO2" s="102"/>
      <c r="AP2" s="102"/>
      <c r="AQ2" s="102"/>
      <c r="AR2" s="102"/>
      <c r="AS2" s="102"/>
      <c r="AT2" s="102"/>
      <c r="AU2" s="102"/>
      <c r="AV2" s="102"/>
      <c r="AW2" s="102"/>
      <c r="AX2" s="102"/>
      <c r="AY2" s="102"/>
      <c r="AZ2" s="102"/>
    </row>
    <row r="3" spans="1:52" ht="20.5" thickBot="1" x14ac:dyDescent="0.45">
      <c r="A3" s="21"/>
      <c r="B3" s="95"/>
      <c r="C3" s="465" t="s">
        <v>248</v>
      </c>
      <c r="D3" s="466"/>
      <c r="E3" s="466"/>
      <c r="F3" s="466"/>
      <c r="G3" s="466"/>
      <c r="H3" s="466"/>
      <c r="I3" s="467"/>
      <c r="J3" s="97"/>
      <c r="L3" s="102"/>
      <c r="M3" s="102"/>
      <c r="N3" s="102"/>
      <c r="O3" s="102"/>
      <c r="P3" s="102"/>
      <c r="Q3" s="102"/>
      <c r="R3" s="102"/>
      <c r="S3" s="102"/>
      <c r="T3" s="102"/>
      <c r="U3" s="102"/>
      <c r="V3" s="102"/>
      <c r="W3" s="102"/>
      <c r="X3" s="102"/>
      <c r="Y3" s="102"/>
      <c r="Z3" s="102"/>
      <c r="AA3" s="102"/>
      <c r="AB3" s="102"/>
      <c r="AC3" s="102"/>
      <c r="AD3" s="102"/>
      <c r="AE3" s="102"/>
      <c r="AF3" s="102"/>
      <c r="AG3" s="102"/>
      <c r="AH3" s="102"/>
      <c r="AI3" s="102"/>
      <c r="AJ3" s="102"/>
      <c r="AK3" s="102"/>
      <c r="AL3" s="102"/>
      <c r="AM3" s="102"/>
      <c r="AN3" s="102"/>
      <c r="AO3" s="102"/>
      <c r="AP3" s="102"/>
      <c r="AQ3" s="102"/>
      <c r="AR3" s="102"/>
      <c r="AS3" s="102"/>
      <c r="AT3" s="102"/>
      <c r="AU3" s="102"/>
      <c r="AV3" s="102"/>
      <c r="AW3" s="102"/>
      <c r="AX3" s="102"/>
      <c r="AY3" s="102"/>
      <c r="AZ3" s="102"/>
    </row>
    <row r="4" spans="1:52" x14ac:dyDescent="0.35">
      <c r="A4" s="21"/>
      <c r="B4" s="46"/>
      <c r="C4" s="534" t="s">
        <v>221</v>
      </c>
      <c r="D4" s="534"/>
      <c r="E4" s="534"/>
      <c r="F4" s="534"/>
      <c r="G4" s="534"/>
      <c r="H4" s="534"/>
      <c r="I4" s="534"/>
      <c r="J4" s="47"/>
      <c r="L4" s="102"/>
      <c r="M4" s="102"/>
      <c r="N4" s="102"/>
      <c r="O4" s="102"/>
      <c r="P4" s="102"/>
      <c r="Q4" s="102"/>
      <c r="R4" s="102"/>
      <c r="S4" s="102"/>
      <c r="T4" s="102"/>
      <c r="U4" s="102"/>
      <c r="V4" s="102"/>
      <c r="W4" s="102"/>
      <c r="X4" s="102"/>
      <c r="Y4" s="102"/>
      <c r="Z4" s="102"/>
      <c r="AA4" s="102"/>
      <c r="AB4" s="102"/>
      <c r="AC4" s="102"/>
      <c r="AD4" s="102"/>
      <c r="AE4" s="102"/>
      <c r="AF4" s="102"/>
      <c r="AG4" s="102"/>
      <c r="AH4" s="102"/>
      <c r="AI4" s="102"/>
      <c r="AJ4" s="102"/>
      <c r="AK4" s="102"/>
      <c r="AL4" s="102"/>
      <c r="AM4" s="102"/>
      <c r="AN4" s="102"/>
      <c r="AO4" s="102"/>
      <c r="AP4" s="102"/>
      <c r="AQ4" s="102"/>
      <c r="AR4" s="102"/>
      <c r="AS4" s="102"/>
      <c r="AT4" s="102"/>
      <c r="AU4" s="102"/>
      <c r="AV4" s="102"/>
      <c r="AW4" s="102"/>
      <c r="AX4" s="102"/>
      <c r="AY4" s="102"/>
      <c r="AZ4" s="102"/>
    </row>
    <row r="5" spans="1:52" x14ac:dyDescent="0.35">
      <c r="A5" s="21"/>
      <c r="B5" s="46"/>
      <c r="C5" s="130"/>
      <c r="D5" s="130"/>
      <c r="E5" s="130"/>
      <c r="F5" s="130"/>
      <c r="G5" s="130"/>
      <c r="H5" s="130"/>
      <c r="I5" s="130"/>
      <c r="J5" s="47"/>
      <c r="L5" s="102"/>
      <c r="M5" s="102"/>
      <c r="N5" s="102"/>
      <c r="O5" s="102"/>
      <c r="P5" s="102"/>
      <c r="Q5" s="102"/>
      <c r="R5" s="102"/>
      <c r="S5" s="102"/>
      <c r="T5" s="102"/>
      <c r="U5" s="102"/>
      <c r="V5" s="102"/>
      <c r="W5" s="102"/>
      <c r="X5" s="102"/>
      <c r="Y5" s="102"/>
      <c r="Z5" s="102"/>
      <c r="AA5" s="102"/>
      <c r="AB5" s="102"/>
      <c r="AC5" s="102"/>
      <c r="AD5" s="102"/>
      <c r="AE5" s="102"/>
      <c r="AF5" s="102"/>
      <c r="AG5" s="102"/>
      <c r="AH5" s="102"/>
      <c r="AI5" s="102"/>
      <c r="AJ5" s="102"/>
      <c r="AK5" s="102"/>
      <c r="AL5" s="102"/>
      <c r="AM5" s="102"/>
      <c r="AN5" s="102"/>
      <c r="AO5" s="102"/>
      <c r="AP5" s="102"/>
      <c r="AQ5" s="102"/>
      <c r="AR5" s="102"/>
      <c r="AS5" s="102"/>
      <c r="AT5" s="102"/>
      <c r="AU5" s="102"/>
      <c r="AV5" s="102"/>
      <c r="AW5" s="102"/>
      <c r="AX5" s="102"/>
      <c r="AY5" s="102"/>
      <c r="AZ5" s="102"/>
    </row>
    <row r="6" spans="1:52" x14ac:dyDescent="0.35">
      <c r="A6" s="21"/>
      <c r="B6" s="46"/>
      <c r="C6" s="48"/>
      <c r="D6" s="49"/>
      <c r="E6" s="49"/>
      <c r="F6" s="49"/>
      <c r="G6" s="49"/>
      <c r="H6" s="109"/>
      <c r="I6" s="109"/>
      <c r="J6" s="47"/>
      <c r="L6" s="102"/>
      <c r="M6" s="102"/>
      <c r="N6" s="102"/>
      <c r="O6" s="102"/>
      <c r="P6" s="102"/>
      <c r="Q6" s="102"/>
      <c r="R6" s="102"/>
      <c r="S6" s="102"/>
      <c r="T6" s="102"/>
      <c r="U6" s="102"/>
      <c r="V6" s="102"/>
      <c r="W6" s="102"/>
      <c r="X6" s="102"/>
      <c r="Y6" s="102"/>
      <c r="Z6" s="102"/>
      <c r="AA6" s="102"/>
      <c r="AB6" s="102"/>
      <c r="AC6" s="102"/>
      <c r="AD6" s="102"/>
      <c r="AE6" s="102"/>
      <c r="AF6" s="102"/>
      <c r="AG6" s="102"/>
      <c r="AH6" s="102"/>
      <c r="AI6" s="102"/>
      <c r="AJ6" s="102"/>
      <c r="AK6" s="102"/>
      <c r="AL6" s="102"/>
      <c r="AM6" s="102"/>
      <c r="AN6" s="102"/>
      <c r="AO6" s="102"/>
      <c r="AP6" s="102"/>
      <c r="AQ6" s="102"/>
      <c r="AR6" s="102"/>
      <c r="AS6" s="102"/>
      <c r="AT6" s="102"/>
      <c r="AU6" s="102"/>
      <c r="AV6" s="102"/>
      <c r="AW6" s="102"/>
      <c r="AX6" s="102"/>
      <c r="AY6" s="102"/>
      <c r="AZ6" s="102"/>
    </row>
    <row r="7" spans="1:52" ht="15" thickBot="1" x14ac:dyDescent="0.4">
      <c r="A7" s="21"/>
      <c r="B7" s="46"/>
      <c r="C7" s="48"/>
      <c r="D7" s="533" t="s">
        <v>249</v>
      </c>
      <c r="E7" s="533"/>
      <c r="F7" s="533" t="s">
        <v>253</v>
      </c>
      <c r="G7" s="533"/>
      <c r="H7" s="107" t="s">
        <v>254</v>
      </c>
      <c r="I7" s="107" t="s">
        <v>230</v>
      </c>
      <c r="J7" s="47"/>
      <c r="L7" s="102"/>
      <c r="M7" s="102"/>
      <c r="N7" s="102"/>
      <c r="O7" s="102"/>
      <c r="P7" s="102"/>
      <c r="Q7" s="102"/>
      <c r="R7" s="102"/>
      <c r="S7" s="102"/>
      <c r="T7" s="102"/>
      <c r="U7" s="102"/>
      <c r="V7" s="102"/>
      <c r="W7" s="102"/>
      <c r="X7" s="102"/>
      <c r="Y7" s="102"/>
      <c r="Z7" s="102"/>
      <c r="AA7" s="102"/>
      <c r="AB7" s="102"/>
      <c r="AC7" s="102"/>
      <c r="AD7" s="102"/>
      <c r="AE7" s="102"/>
      <c r="AF7" s="102"/>
      <c r="AG7" s="102"/>
      <c r="AH7" s="102"/>
      <c r="AI7" s="102"/>
      <c r="AJ7" s="102"/>
      <c r="AK7" s="102"/>
      <c r="AL7" s="102"/>
      <c r="AM7" s="102"/>
      <c r="AN7" s="102"/>
      <c r="AO7" s="102"/>
      <c r="AP7" s="102"/>
      <c r="AQ7" s="102"/>
      <c r="AR7" s="102"/>
      <c r="AS7" s="102"/>
      <c r="AT7" s="102"/>
      <c r="AU7" s="102"/>
      <c r="AV7" s="102"/>
      <c r="AW7" s="102"/>
      <c r="AX7" s="102"/>
      <c r="AY7" s="102"/>
      <c r="AZ7" s="102"/>
    </row>
    <row r="8" spans="1:52" s="11" customFormat="1" ht="84.5" thickBot="1" x14ac:dyDescent="0.4">
      <c r="A8" s="20"/>
      <c r="B8" s="51"/>
      <c r="C8" s="106" t="s">
        <v>246</v>
      </c>
      <c r="D8" s="527" t="s">
        <v>746</v>
      </c>
      <c r="E8" s="528"/>
      <c r="F8" s="525" t="s">
        <v>747</v>
      </c>
      <c r="G8" s="526"/>
      <c r="H8" s="280" t="s">
        <v>781</v>
      </c>
      <c r="I8" s="281" t="s">
        <v>20</v>
      </c>
      <c r="J8" s="52"/>
      <c r="L8" s="102"/>
      <c r="M8" s="102"/>
      <c r="N8" s="102"/>
      <c r="O8" s="102"/>
      <c r="P8" s="102"/>
      <c r="Q8" s="102"/>
      <c r="R8" s="102"/>
      <c r="S8" s="102"/>
      <c r="T8" s="102"/>
      <c r="U8" s="102"/>
      <c r="V8" s="102"/>
      <c r="W8" s="102"/>
      <c r="X8" s="102"/>
      <c r="Y8" s="102"/>
      <c r="Z8" s="102"/>
      <c r="AA8" s="102"/>
      <c r="AB8" s="102"/>
      <c r="AC8" s="102"/>
      <c r="AD8" s="102"/>
      <c r="AE8" s="102"/>
      <c r="AF8" s="102"/>
      <c r="AG8" s="102"/>
      <c r="AH8" s="102"/>
      <c r="AI8" s="102"/>
      <c r="AJ8" s="102"/>
      <c r="AK8" s="102"/>
      <c r="AL8" s="102"/>
      <c r="AM8" s="102"/>
      <c r="AN8" s="102"/>
      <c r="AO8" s="102"/>
      <c r="AP8" s="102"/>
      <c r="AQ8" s="102"/>
      <c r="AR8" s="102"/>
      <c r="AS8" s="102"/>
      <c r="AT8" s="102"/>
      <c r="AU8" s="102"/>
      <c r="AV8" s="102"/>
      <c r="AW8" s="102"/>
      <c r="AX8" s="102"/>
      <c r="AY8" s="102"/>
      <c r="AZ8" s="102"/>
    </row>
    <row r="9" spans="1:52" s="11" customFormat="1" ht="126.5" thickBot="1" x14ac:dyDescent="0.4">
      <c r="A9" s="20"/>
      <c r="B9" s="51"/>
      <c r="C9" s="106"/>
      <c r="D9" s="527" t="s">
        <v>745</v>
      </c>
      <c r="E9" s="528"/>
      <c r="F9" s="525" t="s">
        <v>748</v>
      </c>
      <c r="G9" s="526"/>
      <c r="H9" s="280" t="s">
        <v>782</v>
      </c>
      <c r="I9" s="281" t="s">
        <v>20</v>
      </c>
      <c r="J9" s="52"/>
      <c r="L9" s="102"/>
      <c r="M9" s="102"/>
      <c r="N9" s="102"/>
      <c r="O9" s="102"/>
      <c r="P9" s="102"/>
      <c r="Q9" s="102"/>
      <c r="R9" s="102"/>
      <c r="S9" s="102"/>
      <c r="T9" s="102"/>
      <c r="U9" s="102"/>
      <c r="V9" s="102"/>
      <c r="W9" s="102"/>
      <c r="X9" s="102"/>
      <c r="Y9" s="102"/>
      <c r="Z9" s="102"/>
      <c r="AA9" s="102"/>
      <c r="AB9" s="102"/>
      <c r="AC9" s="102"/>
      <c r="AD9" s="102"/>
      <c r="AE9" s="102"/>
      <c r="AF9" s="102"/>
      <c r="AG9" s="102"/>
      <c r="AH9" s="102"/>
      <c r="AI9" s="102"/>
      <c r="AJ9" s="102"/>
      <c r="AK9" s="102"/>
      <c r="AL9" s="102"/>
      <c r="AM9" s="102"/>
      <c r="AN9" s="102"/>
      <c r="AO9" s="102"/>
      <c r="AP9" s="102"/>
      <c r="AQ9" s="102"/>
      <c r="AR9" s="102"/>
      <c r="AS9" s="102"/>
      <c r="AT9" s="102"/>
      <c r="AU9" s="102"/>
      <c r="AV9" s="102"/>
      <c r="AW9" s="102"/>
      <c r="AX9" s="102"/>
      <c r="AY9" s="102"/>
      <c r="AZ9" s="102"/>
    </row>
    <row r="10" spans="1:52" s="11" customFormat="1" ht="224.5" thickBot="1" x14ac:dyDescent="0.4">
      <c r="A10" s="20"/>
      <c r="B10" s="51"/>
      <c r="C10" s="267"/>
      <c r="D10" s="527" t="s">
        <v>729</v>
      </c>
      <c r="E10" s="528"/>
      <c r="F10" s="525" t="s">
        <v>740</v>
      </c>
      <c r="G10" s="526"/>
      <c r="H10" s="280" t="s">
        <v>783</v>
      </c>
      <c r="I10" s="281" t="s">
        <v>20</v>
      </c>
      <c r="J10" s="52"/>
      <c r="L10" s="102"/>
      <c r="M10" s="102"/>
      <c r="N10" s="102"/>
      <c r="O10" s="102"/>
      <c r="P10" s="102"/>
      <c r="Q10" s="102"/>
      <c r="R10" s="102"/>
      <c r="S10" s="102"/>
      <c r="T10" s="102"/>
      <c r="U10" s="102"/>
      <c r="V10" s="102"/>
      <c r="W10" s="102"/>
      <c r="X10" s="102"/>
      <c r="Y10" s="102"/>
      <c r="Z10" s="102"/>
      <c r="AA10" s="102"/>
      <c r="AB10" s="102"/>
      <c r="AC10" s="102"/>
      <c r="AD10" s="102"/>
      <c r="AE10" s="102"/>
      <c r="AF10" s="102"/>
      <c r="AG10" s="102"/>
      <c r="AH10" s="102"/>
      <c r="AI10" s="102"/>
      <c r="AJ10" s="102"/>
      <c r="AK10" s="102"/>
      <c r="AL10" s="102"/>
      <c r="AM10" s="102"/>
      <c r="AN10" s="102"/>
      <c r="AO10" s="102"/>
      <c r="AP10" s="102"/>
      <c r="AQ10" s="102"/>
      <c r="AR10" s="102"/>
      <c r="AS10" s="102"/>
      <c r="AT10" s="102"/>
      <c r="AU10" s="102"/>
      <c r="AV10" s="102"/>
      <c r="AW10" s="102"/>
      <c r="AX10" s="102"/>
      <c r="AY10" s="102"/>
      <c r="AZ10" s="102"/>
    </row>
    <row r="11" spans="1:52" s="11" customFormat="1" ht="60.75" customHeight="1" thickBot="1" x14ac:dyDescent="0.4">
      <c r="A11" s="20"/>
      <c r="B11" s="51"/>
      <c r="C11" s="295"/>
      <c r="D11" s="527" t="s">
        <v>744</v>
      </c>
      <c r="E11" s="528"/>
      <c r="F11" s="529" t="s">
        <v>786</v>
      </c>
      <c r="G11" s="530"/>
      <c r="H11" s="280" t="s">
        <v>784</v>
      </c>
      <c r="I11" s="281" t="s">
        <v>20</v>
      </c>
      <c r="J11" s="52"/>
      <c r="L11" s="102"/>
      <c r="M11" s="102"/>
      <c r="N11" s="102"/>
      <c r="O11" s="102"/>
      <c r="P11" s="102"/>
      <c r="Q11" s="102"/>
      <c r="R11" s="102"/>
      <c r="S11" s="102"/>
      <c r="T11" s="102"/>
      <c r="U11" s="102"/>
      <c r="V11" s="102"/>
      <c r="W11" s="102"/>
      <c r="X11" s="102"/>
      <c r="Y11" s="102"/>
      <c r="Z11" s="102"/>
      <c r="AA11" s="102"/>
      <c r="AB11" s="102"/>
      <c r="AC11" s="102"/>
      <c r="AD11" s="102"/>
      <c r="AE11" s="102"/>
      <c r="AF11" s="102"/>
      <c r="AG11" s="102"/>
      <c r="AH11" s="102"/>
      <c r="AI11" s="102"/>
      <c r="AJ11" s="102"/>
      <c r="AK11" s="102"/>
      <c r="AL11" s="102"/>
      <c r="AM11" s="102"/>
      <c r="AN11" s="102"/>
      <c r="AO11" s="102"/>
      <c r="AP11" s="102"/>
      <c r="AQ11" s="102"/>
      <c r="AR11" s="102"/>
      <c r="AS11" s="102"/>
      <c r="AT11" s="102"/>
      <c r="AU11" s="102"/>
      <c r="AV11" s="102"/>
      <c r="AW11" s="102"/>
      <c r="AX11" s="102"/>
      <c r="AY11" s="102"/>
      <c r="AZ11" s="102"/>
    </row>
    <row r="12" spans="1:52" s="11" customFormat="1" ht="294.5" thickBot="1" x14ac:dyDescent="0.4">
      <c r="A12" s="20"/>
      <c r="B12" s="51"/>
      <c r="C12" s="291"/>
      <c r="D12" s="527" t="s">
        <v>743</v>
      </c>
      <c r="E12" s="528"/>
      <c r="F12" s="525" t="s">
        <v>787</v>
      </c>
      <c r="G12" s="526"/>
      <c r="H12" s="280" t="s">
        <v>798</v>
      </c>
      <c r="I12" s="281" t="s">
        <v>20</v>
      </c>
      <c r="J12" s="52"/>
      <c r="L12" s="102"/>
      <c r="M12" s="102"/>
      <c r="N12" s="102"/>
      <c r="O12" s="102"/>
      <c r="P12" s="102"/>
      <c r="Q12" s="102"/>
      <c r="R12" s="102"/>
      <c r="S12" s="102"/>
      <c r="T12" s="102"/>
      <c r="U12" s="102"/>
      <c r="V12" s="102"/>
      <c r="W12" s="102"/>
      <c r="X12" s="102"/>
      <c r="Y12" s="102"/>
      <c r="Z12" s="102"/>
      <c r="AA12" s="102"/>
      <c r="AB12" s="102"/>
      <c r="AC12" s="102"/>
      <c r="AD12" s="102"/>
      <c r="AE12" s="102"/>
      <c r="AF12" s="102"/>
      <c r="AG12" s="102"/>
      <c r="AH12" s="102"/>
      <c r="AI12" s="102"/>
      <c r="AJ12" s="102"/>
      <c r="AK12" s="102"/>
      <c r="AL12" s="102"/>
      <c r="AM12" s="102"/>
      <c r="AN12" s="102"/>
      <c r="AO12" s="102"/>
      <c r="AP12" s="102"/>
      <c r="AQ12" s="102"/>
      <c r="AR12" s="102"/>
      <c r="AS12" s="102"/>
      <c r="AT12" s="102"/>
      <c r="AU12" s="102"/>
      <c r="AV12" s="102"/>
      <c r="AW12" s="102"/>
      <c r="AX12" s="102"/>
      <c r="AY12" s="102"/>
      <c r="AZ12" s="102"/>
    </row>
    <row r="13" spans="1:52" s="11" customFormat="1" ht="56.5" thickBot="1" x14ac:dyDescent="0.4">
      <c r="A13" s="20"/>
      <c r="B13" s="51"/>
      <c r="C13" s="291"/>
      <c r="D13" s="527" t="s">
        <v>742</v>
      </c>
      <c r="E13" s="528"/>
      <c r="F13" s="525" t="s">
        <v>788</v>
      </c>
      <c r="G13" s="526"/>
      <c r="H13" s="280" t="s">
        <v>797</v>
      </c>
      <c r="I13" s="281" t="s">
        <v>709</v>
      </c>
      <c r="J13" s="52"/>
      <c r="L13" s="102"/>
      <c r="M13" s="102"/>
      <c r="N13" s="102"/>
      <c r="O13" s="102"/>
      <c r="P13" s="102"/>
      <c r="Q13" s="102"/>
      <c r="R13" s="102"/>
      <c r="S13" s="102"/>
      <c r="T13" s="102"/>
      <c r="U13" s="102"/>
      <c r="V13" s="102"/>
      <c r="W13" s="102"/>
      <c r="X13" s="102"/>
      <c r="Y13" s="102"/>
      <c r="Z13" s="102"/>
      <c r="AA13" s="102"/>
      <c r="AB13" s="102"/>
      <c r="AC13" s="102"/>
      <c r="AD13" s="102"/>
      <c r="AE13" s="102"/>
      <c r="AF13" s="102"/>
      <c r="AG13" s="102"/>
      <c r="AH13" s="102"/>
      <c r="AI13" s="102"/>
      <c r="AJ13" s="102"/>
      <c r="AK13" s="102"/>
      <c r="AL13" s="102"/>
      <c r="AM13" s="102"/>
      <c r="AN13" s="102"/>
      <c r="AO13" s="102"/>
      <c r="AP13" s="102"/>
      <c r="AQ13" s="102"/>
      <c r="AR13" s="102"/>
      <c r="AS13" s="102"/>
      <c r="AT13" s="102"/>
      <c r="AU13" s="102"/>
      <c r="AV13" s="102"/>
      <c r="AW13" s="102"/>
      <c r="AX13" s="102"/>
      <c r="AY13" s="102"/>
      <c r="AZ13" s="102"/>
    </row>
    <row r="14" spans="1:52" s="11" customFormat="1" ht="70.5" thickBot="1" x14ac:dyDescent="0.4">
      <c r="A14" s="20"/>
      <c r="B14" s="51"/>
      <c r="C14" s="295"/>
      <c r="D14" s="527" t="s">
        <v>730</v>
      </c>
      <c r="E14" s="528"/>
      <c r="F14" s="525" t="s">
        <v>789</v>
      </c>
      <c r="G14" s="526"/>
      <c r="H14" s="280" t="s">
        <v>785</v>
      </c>
      <c r="I14" s="281" t="s">
        <v>709</v>
      </c>
      <c r="J14" s="52"/>
      <c r="L14" s="102"/>
      <c r="M14" s="102"/>
      <c r="N14" s="102"/>
      <c r="O14" s="102"/>
      <c r="P14" s="102"/>
      <c r="Q14" s="102"/>
      <c r="R14" s="102"/>
      <c r="S14" s="102"/>
      <c r="T14" s="102"/>
      <c r="U14" s="102"/>
      <c r="V14" s="102"/>
      <c r="W14" s="102"/>
      <c r="X14" s="102"/>
      <c r="Y14" s="102"/>
      <c r="Z14" s="102"/>
      <c r="AA14" s="102"/>
      <c r="AB14" s="102"/>
      <c r="AC14" s="102"/>
      <c r="AD14" s="102"/>
      <c r="AE14" s="102"/>
      <c r="AF14" s="102"/>
      <c r="AG14" s="102"/>
      <c r="AH14" s="102"/>
      <c r="AI14" s="102"/>
      <c r="AJ14" s="102"/>
      <c r="AK14" s="102"/>
      <c r="AL14" s="102"/>
      <c r="AM14" s="102"/>
      <c r="AN14" s="102"/>
      <c r="AO14" s="102"/>
      <c r="AP14" s="102"/>
      <c r="AQ14" s="102"/>
      <c r="AR14" s="102"/>
      <c r="AS14" s="102"/>
      <c r="AT14" s="102"/>
      <c r="AU14" s="102"/>
      <c r="AV14" s="102"/>
      <c r="AW14" s="102"/>
      <c r="AX14" s="102"/>
      <c r="AY14" s="102"/>
      <c r="AZ14" s="102"/>
    </row>
    <row r="15" spans="1:52" s="11" customFormat="1" ht="168.5" thickBot="1" x14ac:dyDescent="0.4">
      <c r="A15" s="20"/>
      <c r="B15" s="51"/>
      <c r="C15" s="291"/>
      <c r="D15" s="527" t="s">
        <v>741</v>
      </c>
      <c r="E15" s="528"/>
      <c r="F15" s="525" t="s">
        <v>790</v>
      </c>
      <c r="G15" s="526"/>
      <c r="H15" s="280" t="s">
        <v>800</v>
      </c>
      <c r="I15" s="281" t="s">
        <v>20</v>
      </c>
      <c r="J15" s="52"/>
      <c r="L15" s="102"/>
      <c r="M15" s="102"/>
      <c r="N15" s="102"/>
      <c r="O15" s="102"/>
      <c r="P15" s="102"/>
      <c r="Q15" s="102"/>
      <c r="R15" s="102"/>
      <c r="S15" s="102"/>
      <c r="T15" s="102"/>
      <c r="U15" s="102"/>
      <c r="V15" s="102"/>
      <c r="W15" s="102"/>
      <c r="X15" s="102"/>
      <c r="Y15" s="102"/>
      <c r="Z15" s="102"/>
      <c r="AA15" s="102"/>
      <c r="AB15" s="102"/>
      <c r="AC15" s="102"/>
      <c r="AD15" s="102"/>
      <c r="AE15" s="102"/>
      <c r="AF15" s="102"/>
      <c r="AG15" s="102"/>
      <c r="AH15" s="102"/>
      <c r="AI15" s="102"/>
      <c r="AJ15" s="102"/>
      <c r="AK15" s="102"/>
      <c r="AL15" s="102"/>
      <c r="AM15" s="102"/>
      <c r="AN15" s="102"/>
      <c r="AO15" s="102"/>
      <c r="AP15" s="102"/>
      <c r="AQ15" s="102"/>
      <c r="AR15" s="102"/>
      <c r="AS15" s="102"/>
      <c r="AT15" s="102"/>
      <c r="AU15" s="102"/>
      <c r="AV15" s="102"/>
      <c r="AW15" s="102"/>
      <c r="AX15" s="102"/>
      <c r="AY15" s="102"/>
      <c r="AZ15" s="102"/>
    </row>
    <row r="16" spans="1:52" s="11" customFormat="1" ht="42.5" thickBot="1" x14ac:dyDescent="0.4">
      <c r="A16" s="20"/>
      <c r="B16" s="51"/>
      <c r="C16" s="267"/>
      <c r="D16" s="553" t="s">
        <v>750</v>
      </c>
      <c r="E16" s="554"/>
      <c r="F16" s="555" t="s">
        <v>749</v>
      </c>
      <c r="G16" s="556"/>
      <c r="H16" s="297" t="s">
        <v>793</v>
      </c>
      <c r="I16" s="298" t="s">
        <v>709</v>
      </c>
      <c r="J16" s="52"/>
      <c r="L16" s="102"/>
      <c r="M16" s="102"/>
      <c r="N16" s="102"/>
      <c r="O16" s="102"/>
      <c r="P16" s="102"/>
      <c r="Q16" s="102"/>
      <c r="R16" s="102"/>
      <c r="S16" s="102"/>
      <c r="T16" s="102"/>
      <c r="U16" s="102"/>
      <c r="V16" s="102"/>
      <c r="W16" s="102"/>
      <c r="X16" s="102"/>
      <c r="Y16" s="102"/>
      <c r="Z16" s="102"/>
      <c r="AA16" s="102"/>
      <c r="AB16" s="102"/>
      <c r="AC16" s="102"/>
      <c r="AD16" s="102"/>
      <c r="AE16" s="102"/>
      <c r="AF16" s="102"/>
      <c r="AG16" s="102"/>
      <c r="AH16" s="102"/>
      <c r="AI16" s="102"/>
      <c r="AJ16" s="102"/>
      <c r="AK16" s="102"/>
      <c r="AL16" s="102"/>
      <c r="AM16" s="102"/>
      <c r="AN16" s="102"/>
      <c r="AO16" s="102"/>
      <c r="AP16" s="102"/>
      <c r="AQ16" s="102"/>
      <c r="AR16" s="102"/>
      <c r="AS16" s="102"/>
      <c r="AT16" s="102"/>
      <c r="AU16" s="102"/>
      <c r="AV16" s="102"/>
      <c r="AW16" s="102"/>
      <c r="AX16" s="102"/>
      <c r="AY16" s="102"/>
      <c r="AZ16" s="102"/>
    </row>
    <row r="17" spans="1:52" s="11" customFormat="1" ht="72.75" customHeight="1" thickBot="1" x14ac:dyDescent="0.4">
      <c r="A17" s="20"/>
      <c r="B17" s="51"/>
      <c r="C17" s="295"/>
      <c r="D17" s="531" t="s">
        <v>751</v>
      </c>
      <c r="E17" s="532"/>
      <c r="F17" s="523" t="s">
        <v>791</v>
      </c>
      <c r="G17" s="524"/>
      <c r="H17" s="300" t="s">
        <v>792</v>
      </c>
      <c r="I17" s="281" t="s">
        <v>709</v>
      </c>
      <c r="J17" s="52"/>
      <c r="L17" s="102"/>
      <c r="M17" s="102"/>
      <c r="N17" s="102"/>
      <c r="O17" s="102"/>
      <c r="P17" s="102"/>
      <c r="Q17" s="102"/>
      <c r="R17" s="102"/>
      <c r="S17" s="102"/>
      <c r="T17" s="102"/>
      <c r="U17" s="102"/>
      <c r="V17" s="102"/>
      <c r="W17" s="102"/>
      <c r="X17" s="102"/>
      <c r="Y17" s="102"/>
      <c r="Z17" s="102"/>
      <c r="AA17" s="102"/>
      <c r="AB17" s="102"/>
      <c r="AC17" s="102"/>
      <c r="AD17" s="102"/>
      <c r="AE17" s="102"/>
      <c r="AF17" s="102"/>
      <c r="AG17" s="102"/>
      <c r="AH17" s="102"/>
      <c r="AI17" s="102"/>
      <c r="AJ17" s="102"/>
      <c r="AK17" s="102"/>
      <c r="AL17" s="102"/>
      <c r="AM17" s="102"/>
      <c r="AN17" s="102"/>
      <c r="AO17" s="102"/>
      <c r="AP17" s="102"/>
      <c r="AQ17" s="102"/>
      <c r="AR17" s="102"/>
      <c r="AS17" s="102"/>
      <c r="AT17" s="102"/>
      <c r="AU17" s="102"/>
      <c r="AV17" s="102"/>
      <c r="AW17" s="102"/>
      <c r="AX17" s="102"/>
      <c r="AY17" s="102"/>
      <c r="AZ17" s="102"/>
    </row>
    <row r="18" spans="1:52" s="11" customFormat="1" ht="42" customHeight="1" thickBot="1" x14ac:dyDescent="0.4">
      <c r="A18" s="20"/>
      <c r="B18" s="51"/>
      <c r="C18" s="295"/>
      <c r="D18" s="527" t="s">
        <v>731</v>
      </c>
      <c r="E18" s="528"/>
      <c r="F18" s="525" t="s">
        <v>794</v>
      </c>
      <c r="G18" s="526"/>
      <c r="H18" s="300" t="s">
        <v>795</v>
      </c>
      <c r="I18" s="281" t="s">
        <v>20</v>
      </c>
      <c r="J18" s="52"/>
      <c r="L18" s="102"/>
      <c r="M18" s="102"/>
      <c r="N18" s="102"/>
      <c r="O18" s="102"/>
      <c r="P18" s="102"/>
      <c r="Q18" s="102"/>
      <c r="R18" s="102"/>
      <c r="S18" s="102"/>
      <c r="T18" s="102"/>
      <c r="U18" s="102"/>
      <c r="V18" s="102"/>
      <c r="W18" s="102"/>
      <c r="X18" s="102"/>
      <c r="Y18" s="102"/>
      <c r="Z18" s="102"/>
      <c r="AA18" s="102"/>
      <c r="AB18" s="102"/>
      <c r="AC18" s="102"/>
      <c r="AD18" s="102"/>
      <c r="AE18" s="102"/>
      <c r="AF18" s="102"/>
      <c r="AG18" s="102"/>
      <c r="AH18" s="102"/>
      <c r="AI18" s="102"/>
      <c r="AJ18" s="102"/>
      <c r="AK18" s="102"/>
      <c r="AL18" s="102"/>
      <c r="AM18" s="102"/>
      <c r="AN18" s="102"/>
      <c r="AO18" s="102"/>
      <c r="AP18" s="102"/>
      <c r="AQ18" s="102"/>
      <c r="AR18" s="102"/>
      <c r="AS18" s="102"/>
      <c r="AT18" s="102"/>
      <c r="AU18" s="102"/>
      <c r="AV18" s="102"/>
      <c r="AW18" s="102"/>
      <c r="AX18" s="102"/>
      <c r="AY18" s="102"/>
      <c r="AZ18" s="102"/>
    </row>
    <row r="19" spans="1:52" s="11" customFormat="1" ht="15" thickBot="1" x14ac:dyDescent="0.4">
      <c r="A19" s="20"/>
      <c r="B19" s="51"/>
      <c r="C19" s="104"/>
      <c r="D19" s="53"/>
      <c r="E19" s="53"/>
      <c r="F19" s="53"/>
      <c r="G19" s="53"/>
      <c r="H19" s="279" t="s">
        <v>250</v>
      </c>
      <c r="I19" s="299" t="s">
        <v>20</v>
      </c>
      <c r="J19" s="52"/>
      <c r="L19" s="102"/>
      <c r="M19" s="102"/>
      <c r="N19" s="102"/>
      <c r="O19" s="102"/>
      <c r="P19" s="102"/>
      <c r="Q19" s="102"/>
      <c r="R19" s="102"/>
      <c r="S19" s="102"/>
      <c r="T19" s="102"/>
      <c r="U19" s="102"/>
      <c r="V19" s="102"/>
      <c r="W19" s="102"/>
      <c r="X19" s="102"/>
      <c r="Y19" s="102"/>
      <c r="Z19" s="102"/>
      <c r="AA19" s="102"/>
      <c r="AB19" s="102"/>
      <c r="AC19" s="102"/>
      <c r="AD19" s="102"/>
      <c r="AE19" s="102"/>
      <c r="AF19" s="102"/>
      <c r="AG19" s="102"/>
      <c r="AH19" s="102"/>
      <c r="AI19" s="102"/>
      <c r="AJ19" s="102"/>
      <c r="AK19" s="102"/>
      <c r="AL19" s="102"/>
      <c r="AM19" s="102"/>
      <c r="AN19" s="102"/>
      <c r="AO19" s="102"/>
      <c r="AP19" s="102"/>
      <c r="AQ19" s="102"/>
      <c r="AR19" s="102"/>
      <c r="AS19" s="102"/>
      <c r="AT19" s="102"/>
      <c r="AU19" s="102"/>
      <c r="AV19" s="102"/>
      <c r="AW19" s="102"/>
      <c r="AX19" s="102"/>
      <c r="AY19" s="102"/>
      <c r="AZ19" s="102"/>
    </row>
    <row r="20" spans="1:52" s="11" customFormat="1" x14ac:dyDescent="0.35">
      <c r="A20" s="20"/>
      <c r="B20" s="51"/>
      <c r="C20" s="153"/>
      <c r="D20" s="53"/>
      <c r="E20" s="53"/>
      <c r="F20" s="53"/>
      <c r="G20" s="53"/>
      <c r="H20" s="114"/>
      <c r="I20" s="48"/>
      <c r="J20" s="52"/>
      <c r="L20" s="102"/>
      <c r="M20" s="102"/>
      <c r="N20" s="102"/>
      <c r="O20" s="102"/>
      <c r="P20" s="102"/>
      <c r="Q20" s="102"/>
      <c r="R20" s="102"/>
      <c r="S20" s="102"/>
      <c r="T20" s="102"/>
      <c r="U20" s="102"/>
      <c r="V20" s="102"/>
      <c r="W20" s="102"/>
      <c r="X20" s="102"/>
      <c r="Y20" s="102"/>
      <c r="Z20" s="102"/>
      <c r="AA20" s="102"/>
      <c r="AB20" s="102"/>
      <c r="AC20" s="102"/>
      <c r="AD20" s="102"/>
      <c r="AE20" s="102"/>
      <c r="AF20" s="102"/>
      <c r="AG20" s="102"/>
      <c r="AH20" s="102"/>
      <c r="AI20" s="102"/>
      <c r="AJ20" s="102"/>
      <c r="AK20" s="102"/>
      <c r="AL20" s="102"/>
      <c r="AM20" s="102"/>
      <c r="AN20" s="102"/>
      <c r="AO20" s="102"/>
      <c r="AP20" s="102"/>
      <c r="AQ20" s="102"/>
      <c r="AR20" s="102"/>
      <c r="AS20" s="102"/>
      <c r="AT20" s="102"/>
      <c r="AU20" s="102"/>
      <c r="AV20" s="102"/>
      <c r="AW20" s="102"/>
      <c r="AX20" s="102"/>
      <c r="AY20" s="102"/>
      <c r="AZ20" s="102"/>
    </row>
    <row r="21" spans="1:52" s="11" customFormat="1" ht="15" thickBot="1" x14ac:dyDescent="0.4">
      <c r="A21" s="20"/>
      <c r="B21" s="51"/>
      <c r="C21" s="133"/>
      <c r="D21" s="539" t="s">
        <v>276</v>
      </c>
      <c r="E21" s="539"/>
      <c r="F21" s="539"/>
      <c r="G21" s="539"/>
      <c r="H21" s="539"/>
      <c r="I21" s="539"/>
      <c r="J21" s="52"/>
      <c r="L21" s="102"/>
      <c r="M21" s="102"/>
      <c r="N21" s="102"/>
      <c r="O21" s="102"/>
      <c r="P21" s="102"/>
      <c r="Q21" s="102"/>
      <c r="R21" s="102"/>
      <c r="S21" s="102"/>
      <c r="T21" s="102"/>
      <c r="U21" s="102"/>
      <c r="V21" s="102"/>
      <c r="W21" s="102"/>
      <c r="X21" s="102"/>
      <c r="Y21" s="102"/>
      <c r="Z21" s="102"/>
      <c r="AA21" s="102"/>
      <c r="AB21" s="102"/>
      <c r="AC21" s="102"/>
      <c r="AD21" s="102"/>
      <c r="AE21" s="102"/>
      <c r="AF21" s="102"/>
      <c r="AG21" s="102"/>
      <c r="AH21" s="102"/>
      <c r="AI21" s="102"/>
      <c r="AJ21" s="102"/>
      <c r="AK21" s="102"/>
      <c r="AL21" s="102"/>
      <c r="AM21" s="102"/>
      <c r="AN21" s="102"/>
      <c r="AO21" s="102"/>
      <c r="AP21" s="102"/>
      <c r="AQ21" s="102"/>
      <c r="AR21" s="102"/>
      <c r="AS21" s="102"/>
      <c r="AT21" s="102"/>
      <c r="AU21" s="102"/>
      <c r="AV21" s="102"/>
      <c r="AW21" s="102"/>
      <c r="AX21" s="102"/>
      <c r="AY21" s="102"/>
      <c r="AZ21" s="102"/>
    </row>
    <row r="22" spans="1:52" s="11" customFormat="1" ht="15" thickBot="1" x14ac:dyDescent="0.4">
      <c r="A22" s="20"/>
      <c r="B22" s="51"/>
      <c r="C22" s="133"/>
      <c r="D22" s="89" t="s">
        <v>60</v>
      </c>
      <c r="E22" s="535" t="s">
        <v>710</v>
      </c>
      <c r="F22" s="536"/>
      <c r="G22" s="536"/>
      <c r="H22" s="537"/>
      <c r="I22" s="53"/>
      <c r="J22" s="52"/>
      <c r="L22" s="102"/>
      <c r="M22" s="102"/>
      <c r="N22" s="102"/>
      <c r="O22" s="102"/>
      <c r="P22" s="102"/>
      <c r="Q22" s="102"/>
      <c r="R22" s="102"/>
      <c r="S22" s="102"/>
      <c r="T22" s="102"/>
      <c r="U22" s="102"/>
      <c r="V22" s="102"/>
      <c r="W22" s="102"/>
      <c r="X22" s="102"/>
      <c r="Y22" s="102"/>
      <c r="Z22" s="102"/>
      <c r="AA22" s="102"/>
      <c r="AB22" s="102"/>
      <c r="AC22" s="102"/>
      <c r="AD22" s="102"/>
      <c r="AE22" s="102"/>
      <c r="AF22" s="102"/>
      <c r="AG22" s="102"/>
      <c r="AH22" s="102"/>
      <c r="AI22" s="102"/>
      <c r="AJ22" s="102"/>
      <c r="AK22" s="102"/>
      <c r="AL22" s="102"/>
      <c r="AM22" s="102"/>
      <c r="AN22" s="102"/>
      <c r="AO22" s="102"/>
      <c r="AP22" s="102"/>
      <c r="AQ22" s="102"/>
      <c r="AR22" s="102"/>
      <c r="AS22" s="102"/>
      <c r="AT22" s="102"/>
      <c r="AU22" s="102"/>
      <c r="AV22" s="102"/>
      <c r="AW22" s="102"/>
      <c r="AX22" s="102"/>
      <c r="AY22" s="102"/>
      <c r="AZ22" s="102"/>
    </row>
    <row r="23" spans="1:52" s="11" customFormat="1" ht="15" thickBot="1" x14ac:dyDescent="0.4">
      <c r="A23" s="20"/>
      <c r="B23" s="51"/>
      <c r="C23" s="133"/>
      <c r="D23" s="89" t="s">
        <v>62</v>
      </c>
      <c r="E23" s="538" t="s">
        <v>678</v>
      </c>
      <c r="F23" s="536"/>
      <c r="G23" s="536"/>
      <c r="H23" s="537"/>
      <c r="I23" s="53"/>
      <c r="J23" s="52"/>
      <c r="L23" s="102"/>
      <c r="M23" s="102"/>
      <c r="N23" s="102"/>
      <c r="O23" s="102"/>
      <c r="P23" s="102"/>
      <c r="Q23" s="102"/>
      <c r="R23" s="102"/>
      <c r="S23" s="102"/>
      <c r="T23" s="102"/>
      <c r="U23" s="102"/>
      <c r="V23" s="102"/>
      <c r="W23" s="102"/>
      <c r="X23" s="102"/>
      <c r="Y23" s="102"/>
      <c r="Z23" s="102"/>
      <c r="AA23" s="102"/>
      <c r="AB23" s="102"/>
      <c r="AC23" s="102"/>
      <c r="AD23" s="102"/>
      <c r="AE23" s="102"/>
      <c r="AF23" s="102"/>
      <c r="AG23" s="102"/>
      <c r="AH23" s="102"/>
      <c r="AI23" s="102"/>
      <c r="AJ23" s="102"/>
      <c r="AK23" s="102"/>
      <c r="AL23" s="102"/>
      <c r="AM23" s="102"/>
      <c r="AN23" s="102"/>
      <c r="AO23" s="102"/>
      <c r="AP23" s="102"/>
      <c r="AQ23" s="102"/>
      <c r="AR23" s="102"/>
      <c r="AS23" s="102"/>
      <c r="AT23" s="102"/>
      <c r="AU23" s="102"/>
      <c r="AV23" s="102"/>
      <c r="AW23" s="102"/>
      <c r="AX23" s="102"/>
      <c r="AY23" s="102"/>
      <c r="AZ23" s="102"/>
    </row>
    <row r="24" spans="1:52" s="11" customFormat="1" x14ac:dyDescent="0.35">
      <c r="A24" s="20"/>
      <c r="B24" s="51"/>
      <c r="C24" s="133"/>
      <c r="D24" s="53"/>
      <c r="E24" s="53"/>
      <c r="F24" s="53"/>
      <c r="G24" s="53"/>
      <c r="H24" s="53"/>
      <c r="I24" s="53"/>
      <c r="J24" s="52"/>
      <c r="L24" s="102"/>
      <c r="M24" s="102"/>
      <c r="N24" s="102"/>
      <c r="O24" s="102"/>
      <c r="P24" s="102"/>
      <c r="Q24" s="102"/>
      <c r="R24" s="102"/>
      <c r="S24" s="102"/>
      <c r="T24" s="102"/>
      <c r="U24" s="102"/>
      <c r="V24" s="102"/>
      <c r="W24" s="102"/>
      <c r="X24" s="102"/>
      <c r="Y24" s="102"/>
      <c r="Z24" s="102"/>
      <c r="AA24" s="102"/>
      <c r="AB24" s="102"/>
      <c r="AC24" s="102"/>
      <c r="AD24" s="102"/>
      <c r="AE24" s="102"/>
      <c r="AF24" s="102"/>
      <c r="AG24" s="102"/>
      <c r="AH24" s="102"/>
      <c r="AI24" s="102"/>
      <c r="AJ24" s="102"/>
      <c r="AK24" s="102"/>
      <c r="AL24" s="102"/>
      <c r="AM24" s="102"/>
      <c r="AN24" s="102"/>
      <c r="AO24" s="102"/>
      <c r="AP24" s="102"/>
      <c r="AQ24" s="102"/>
      <c r="AR24" s="102"/>
      <c r="AS24" s="102"/>
      <c r="AT24" s="102"/>
      <c r="AU24" s="102"/>
      <c r="AV24" s="102"/>
      <c r="AW24" s="102"/>
      <c r="AX24" s="102"/>
      <c r="AY24" s="102"/>
      <c r="AZ24" s="102"/>
    </row>
    <row r="25" spans="1:52" s="11" customFormat="1" ht="15" thickBot="1" x14ac:dyDescent="0.4">
      <c r="A25" s="20"/>
      <c r="B25" s="51"/>
      <c r="C25" s="492" t="s">
        <v>222</v>
      </c>
      <c r="D25" s="492"/>
      <c r="E25" s="492"/>
      <c r="F25" s="492"/>
      <c r="G25" s="492"/>
      <c r="H25" s="492"/>
      <c r="I25" s="109"/>
      <c r="J25" s="52"/>
      <c r="L25" s="102"/>
      <c r="M25" s="102"/>
      <c r="N25" s="102"/>
      <c r="O25" s="102"/>
      <c r="P25" s="102"/>
      <c r="Q25" s="102"/>
      <c r="R25" s="102"/>
      <c r="S25" s="102"/>
      <c r="T25" s="102"/>
      <c r="U25" s="102"/>
      <c r="V25" s="102"/>
      <c r="W25" s="102"/>
      <c r="X25" s="102"/>
      <c r="Y25" s="102"/>
      <c r="Z25" s="102"/>
      <c r="AA25" s="102"/>
      <c r="AB25" s="102"/>
      <c r="AC25" s="102"/>
      <c r="AD25" s="102"/>
      <c r="AE25" s="102"/>
      <c r="AF25" s="102"/>
      <c r="AG25" s="102"/>
      <c r="AH25" s="102"/>
      <c r="AI25" s="102"/>
      <c r="AJ25" s="102"/>
      <c r="AK25" s="102"/>
      <c r="AL25" s="102"/>
      <c r="AM25" s="102"/>
      <c r="AN25" s="102"/>
      <c r="AO25" s="102"/>
      <c r="AP25" s="102"/>
      <c r="AQ25" s="102"/>
      <c r="AR25" s="102"/>
      <c r="AS25" s="102"/>
      <c r="AT25" s="102"/>
      <c r="AU25" s="102"/>
      <c r="AV25" s="102"/>
      <c r="AW25" s="102"/>
      <c r="AX25" s="102"/>
      <c r="AY25" s="102"/>
      <c r="AZ25" s="102"/>
    </row>
    <row r="26" spans="1:52" s="11" customFormat="1" x14ac:dyDescent="0.35">
      <c r="A26" s="20"/>
      <c r="B26" s="51"/>
      <c r="C26" s="112"/>
      <c r="D26" s="557" t="s">
        <v>796</v>
      </c>
      <c r="E26" s="558"/>
      <c r="F26" s="558"/>
      <c r="G26" s="558"/>
      <c r="H26" s="558"/>
      <c r="I26" s="559"/>
      <c r="J26" s="52"/>
      <c r="L26" s="102"/>
      <c r="M26" s="102"/>
      <c r="N26" s="102"/>
      <c r="O26" s="102"/>
      <c r="P26" s="102"/>
      <c r="Q26" s="102"/>
      <c r="R26" s="102"/>
      <c r="S26" s="102"/>
      <c r="T26" s="102"/>
      <c r="U26" s="102"/>
      <c r="V26" s="102"/>
      <c r="W26" s="102"/>
      <c r="X26" s="102"/>
      <c r="Y26" s="102"/>
      <c r="Z26" s="102"/>
      <c r="AA26" s="102"/>
      <c r="AB26" s="102"/>
      <c r="AC26" s="102"/>
      <c r="AD26" s="102"/>
      <c r="AE26" s="102"/>
      <c r="AF26" s="102"/>
      <c r="AG26" s="102"/>
      <c r="AH26" s="102"/>
      <c r="AI26" s="102"/>
      <c r="AJ26" s="102"/>
      <c r="AK26" s="102"/>
      <c r="AL26" s="102"/>
      <c r="AM26" s="102"/>
      <c r="AN26" s="102"/>
      <c r="AO26" s="102"/>
      <c r="AP26" s="102"/>
      <c r="AQ26" s="102"/>
      <c r="AR26" s="102"/>
      <c r="AS26" s="102"/>
      <c r="AT26" s="102"/>
      <c r="AU26" s="102"/>
      <c r="AV26" s="102"/>
      <c r="AW26" s="102"/>
      <c r="AX26" s="102"/>
      <c r="AY26" s="102"/>
      <c r="AZ26" s="102"/>
    </row>
    <row r="27" spans="1:52" s="11" customFormat="1" x14ac:dyDescent="0.35">
      <c r="A27" s="20"/>
      <c r="B27" s="51"/>
      <c r="C27" s="112"/>
      <c r="D27" s="560"/>
      <c r="E27" s="561"/>
      <c r="F27" s="561"/>
      <c r="G27" s="561"/>
      <c r="H27" s="561"/>
      <c r="I27" s="562"/>
      <c r="J27" s="52"/>
      <c r="L27" s="102"/>
      <c r="M27" s="102"/>
      <c r="N27" s="102"/>
      <c r="O27" s="102"/>
      <c r="P27" s="102"/>
      <c r="Q27" s="102"/>
      <c r="R27" s="102"/>
      <c r="S27" s="102"/>
      <c r="T27" s="102"/>
      <c r="U27" s="102"/>
      <c r="V27" s="102"/>
      <c r="W27" s="102"/>
      <c r="X27" s="102"/>
      <c r="Y27" s="102"/>
      <c r="Z27" s="102"/>
      <c r="AA27" s="102"/>
      <c r="AB27" s="102"/>
      <c r="AC27" s="102"/>
      <c r="AD27" s="102"/>
      <c r="AE27" s="102"/>
      <c r="AF27" s="102"/>
      <c r="AG27" s="102"/>
      <c r="AH27" s="102"/>
      <c r="AI27" s="102"/>
      <c r="AJ27" s="102"/>
      <c r="AK27" s="102"/>
      <c r="AL27" s="102"/>
      <c r="AM27" s="102"/>
      <c r="AN27" s="102"/>
      <c r="AO27" s="102"/>
      <c r="AP27" s="102"/>
      <c r="AQ27" s="102"/>
      <c r="AR27" s="102"/>
      <c r="AS27" s="102"/>
      <c r="AT27" s="102"/>
      <c r="AU27" s="102"/>
      <c r="AV27" s="102"/>
      <c r="AW27" s="102"/>
      <c r="AX27" s="102"/>
      <c r="AY27" s="102"/>
      <c r="AZ27" s="102"/>
    </row>
    <row r="28" spans="1:52" s="11" customFormat="1" x14ac:dyDescent="0.35">
      <c r="A28" s="20"/>
      <c r="B28" s="51"/>
      <c r="C28" s="112"/>
      <c r="D28" s="560"/>
      <c r="E28" s="561"/>
      <c r="F28" s="561"/>
      <c r="G28" s="561"/>
      <c r="H28" s="561"/>
      <c r="I28" s="562"/>
      <c r="J28" s="52"/>
      <c r="L28" s="102"/>
      <c r="M28" s="102"/>
      <c r="N28" s="102"/>
      <c r="O28" s="102"/>
      <c r="P28" s="102"/>
      <c r="Q28" s="102"/>
      <c r="R28" s="102"/>
      <c r="S28" s="102"/>
      <c r="T28" s="102"/>
      <c r="U28" s="102"/>
      <c r="V28" s="102"/>
      <c r="W28" s="102"/>
      <c r="X28" s="102"/>
      <c r="Y28" s="102"/>
      <c r="Z28" s="102"/>
      <c r="AA28" s="102"/>
      <c r="AB28" s="102"/>
      <c r="AC28" s="102"/>
      <c r="AD28" s="102"/>
      <c r="AE28" s="102"/>
      <c r="AF28" s="102"/>
      <c r="AG28" s="102"/>
      <c r="AH28" s="102"/>
      <c r="AI28" s="102"/>
      <c r="AJ28" s="102"/>
      <c r="AK28" s="102"/>
      <c r="AL28" s="102"/>
      <c r="AM28" s="102"/>
      <c r="AN28" s="102"/>
      <c r="AO28" s="102"/>
      <c r="AP28" s="102"/>
      <c r="AQ28" s="102"/>
      <c r="AR28" s="102"/>
      <c r="AS28" s="102"/>
      <c r="AT28" s="102"/>
      <c r="AU28" s="102"/>
      <c r="AV28" s="102"/>
      <c r="AW28" s="102"/>
      <c r="AX28" s="102"/>
      <c r="AY28" s="102"/>
      <c r="AZ28" s="102"/>
    </row>
    <row r="29" spans="1:52" s="11" customFormat="1" ht="15" thickBot="1" x14ac:dyDescent="0.4">
      <c r="A29" s="20"/>
      <c r="B29" s="51"/>
      <c r="C29" s="112"/>
      <c r="D29" s="563"/>
      <c r="E29" s="564"/>
      <c r="F29" s="564"/>
      <c r="G29" s="564"/>
      <c r="H29" s="564"/>
      <c r="I29" s="565"/>
      <c r="J29" s="52"/>
      <c r="L29" s="102"/>
      <c r="M29" s="102"/>
      <c r="N29" s="102"/>
      <c r="O29" s="102"/>
      <c r="P29" s="102"/>
      <c r="Q29" s="102"/>
      <c r="R29" s="102"/>
      <c r="S29" s="102"/>
      <c r="T29" s="102"/>
      <c r="U29" s="102"/>
      <c r="V29" s="102"/>
      <c r="W29" s="102"/>
      <c r="X29" s="102"/>
      <c r="Y29" s="102"/>
      <c r="Z29" s="102"/>
      <c r="AA29" s="102"/>
      <c r="AB29" s="102"/>
      <c r="AC29" s="102"/>
      <c r="AD29" s="102"/>
      <c r="AE29" s="102"/>
      <c r="AF29" s="102"/>
      <c r="AG29" s="102"/>
      <c r="AH29" s="102"/>
      <c r="AI29" s="102"/>
      <c r="AJ29" s="102"/>
      <c r="AK29" s="102"/>
      <c r="AL29" s="102"/>
      <c r="AM29" s="102"/>
      <c r="AN29" s="102"/>
      <c r="AO29" s="102"/>
      <c r="AP29" s="102"/>
      <c r="AQ29" s="102"/>
      <c r="AR29" s="102"/>
      <c r="AS29" s="102"/>
      <c r="AT29" s="102"/>
      <c r="AU29" s="102"/>
      <c r="AV29" s="102"/>
      <c r="AW29" s="102"/>
      <c r="AX29" s="102"/>
      <c r="AY29" s="102"/>
      <c r="AZ29" s="102"/>
    </row>
    <row r="30" spans="1:52" s="11" customFormat="1" x14ac:dyDescent="0.35">
      <c r="A30" s="20"/>
      <c r="B30" s="51"/>
      <c r="C30" s="105"/>
      <c r="D30" s="105"/>
      <c r="E30" s="105"/>
      <c r="F30" s="112"/>
      <c r="G30" s="105"/>
      <c r="H30" s="109"/>
      <c r="I30" s="109"/>
      <c r="J30" s="52"/>
      <c r="L30" s="102"/>
      <c r="M30" s="102"/>
      <c r="N30" s="102"/>
      <c r="O30" s="102"/>
      <c r="P30" s="102"/>
      <c r="Q30" s="102"/>
      <c r="R30" s="102"/>
      <c r="S30" s="102"/>
      <c r="T30" s="102"/>
      <c r="U30" s="102"/>
      <c r="V30" s="102"/>
      <c r="W30" s="102"/>
      <c r="X30" s="102"/>
      <c r="Y30" s="102"/>
      <c r="Z30" s="102"/>
      <c r="AA30" s="102"/>
      <c r="AB30" s="102"/>
      <c r="AC30" s="102"/>
      <c r="AD30" s="102"/>
      <c r="AE30" s="102"/>
      <c r="AF30" s="102"/>
      <c r="AG30" s="102"/>
      <c r="AH30" s="102"/>
      <c r="AI30" s="102"/>
      <c r="AJ30" s="102"/>
      <c r="AK30" s="102"/>
      <c r="AL30" s="102"/>
      <c r="AM30" s="102"/>
      <c r="AN30" s="102"/>
      <c r="AO30" s="102"/>
      <c r="AP30" s="102"/>
      <c r="AQ30" s="102"/>
      <c r="AR30" s="102"/>
      <c r="AS30" s="102"/>
      <c r="AT30" s="102"/>
      <c r="AU30" s="102"/>
      <c r="AV30" s="102"/>
      <c r="AW30" s="102"/>
      <c r="AX30" s="102"/>
      <c r="AY30" s="102"/>
      <c r="AZ30" s="102"/>
    </row>
    <row r="31" spans="1:52" ht="15" thickBot="1" x14ac:dyDescent="0.4">
      <c r="A31" s="21"/>
      <c r="B31" s="51"/>
      <c r="C31" s="54"/>
      <c r="D31" s="533" t="s">
        <v>249</v>
      </c>
      <c r="E31" s="533"/>
      <c r="F31" s="533" t="s">
        <v>253</v>
      </c>
      <c r="G31" s="533"/>
      <c r="H31" s="107" t="s">
        <v>254</v>
      </c>
      <c r="I31" s="107" t="s">
        <v>230</v>
      </c>
      <c r="J31" s="52"/>
      <c r="K31" s="6"/>
      <c r="L31" s="102"/>
      <c r="M31" s="102"/>
      <c r="N31" s="102"/>
      <c r="O31" s="102"/>
      <c r="P31" s="102"/>
      <c r="Q31" s="102"/>
      <c r="R31" s="102"/>
      <c r="S31" s="102"/>
      <c r="T31" s="102"/>
      <c r="U31" s="102"/>
      <c r="V31" s="102"/>
      <c r="W31" s="102"/>
      <c r="X31" s="102"/>
      <c r="Y31" s="102"/>
      <c r="Z31" s="102"/>
      <c r="AA31" s="102"/>
      <c r="AB31" s="102"/>
      <c r="AC31" s="102"/>
      <c r="AD31" s="102"/>
      <c r="AE31" s="102"/>
      <c r="AF31" s="102"/>
      <c r="AG31" s="102"/>
      <c r="AH31" s="102"/>
      <c r="AI31" s="102"/>
      <c r="AJ31" s="102"/>
      <c r="AK31" s="102"/>
      <c r="AL31" s="102"/>
      <c r="AM31" s="102"/>
      <c r="AN31" s="102"/>
      <c r="AO31" s="102"/>
      <c r="AP31" s="102"/>
      <c r="AQ31" s="102"/>
      <c r="AR31" s="102"/>
      <c r="AS31" s="102"/>
      <c r="AT31" s="102"/>
      <c r="AU31" s="102"/>
      <c r="AV31" s="102"/>
      <c r="AW31" s="102"/>
      <c r="AX31" s="102"/>
      <c r="AY31" s="102"/>
      <c r="AZ31" s="102"/>
    </row>
    <row r="32" spans="1:52" ht="84.5" thickBot="1" x14ac:dyDescent="0.4">
      <c r="A32" s="21"/>
      <c r="B32" s="51"/>
      <c r="C32" s="106" t="s">
        <v>247</v>
      </c>
      <c r="D32" s="525" t="s">
        <v>697</v>
      </c>
      <c r="E32" s="526"/>
      <c r="F32" s="525" t="s">
        <v>696</v>
      </c>
      <c r="G32" s="526"/>
      <c r="H32" s="280" t="s">
        <v>781</v>
      </c>
      <c r="I32" s="281" t="s">
        <v>20</v>
      </c>
      <c r="J32" s="52"/>
      <c r="K32" s="6"/>
      <c r="L32" s="102"/>
      <c r="M32" s="102"/>
      <c r="N32" s="102"/>
      <c r="O32" s="102"/>
      <c r="P32" s="102"/>
      <c r="Q32" s="102"/>
      <c r="R32" s="102"/>
      <c r="S32" s="102"/>
      <c r="T32" s="102"/>
      <c r="U32" s="102"/>
      <c r="V32" s="102"/>
      <c r="W32" s="102"/>
      <c r="X32" s="102"/>
      <c r="Y32" s="102"/>
      <c r="Z32" s="102"/>
      <c r="AA32" s="102"/>
      <c r="AB32" s="102"/>
      <c r="AC32" s="102"/>
      <c r="AD32" s="102"/>
      <c r="AE32" s="102"/>
      <c r="AF32" s="102"/>
      <c r="AG32" s="102"/>
      <c r="AH32" s="102"/>
      <c r="AI32" s="102"/>
      <c r="AJ32" s="102"/>
      <c r="AK32" s="102"/>
      <c r="AL32" s="102"/>
      <c r="AM32" s="102"/>
      <c r="AN32" s="102"/>
      <c r="AO32" s="102"/>
      <c r="AP32" s="102"/>
      <c r="AQ32" s="102"/>
      <c r="AR32" s="102"/>
      <c r="AS32" s="102"/>
      <c r="AT32" s="102"/>
      <c r="AU32" s="102"/>
      <c r="AV32" s="102"/>
      <c r="AW32" s="102"/>
      <c r="AX32" s="102"/>
      <c r="AY32" s="102"/>
      <c r="AZ32" s="102"/>
    </row>
    <row r="33" spans="1:52" ht="126.5" thickBot="1" x14ac:dyDescent="0.4">
      <c r="A33" s="21"/>
      <c r="B33" s="51"/>
      <c r="C33" s="106"/>
      <c r="D33" s="525" t="s">
        <v>698</v>
      </c>
      <c r="E33" s="526"/>
      <c r="F33" s="525" t="s">
        <v>700</v>
      </c>
      <c r="G33" s="526"/>
      <c r="H33" s="280" t="s">
        <v>782</v>
      </c>
      <c r="I33" s="281" t="s">
        <v>20</v>
      </c>
      <c r="J33" s="52"/>
      <c r="L33" s="102"/>
      <c r="M33" s="102"/>
      <c r="N33" s="102"/>
      <c r="O33" s="102"/>
      <c r="P33" s="102"/>
      <c r="Q33" s="102"/>
      <c r="R33" s="102"/>
      <c r="S33" s="102"/>
      <c r="T33" s="102"/>
      <c r="U33" s="102"/>
      <c r="V33" s="102"/>
      <c r="W33" s="102"/>
      <c r="X33" s="102"/>
      <c r="Y33" s="102"/>
      <c r="Z33" s="102"/>
      <c r="AA33" s="102"/>
      <c r="AB33" s="102"/>
      <c r="AC33" s="102"/>
      <c r="AD33" s="102"/>
      <c r="AE33" s="102"/>
      <c r="AF33" s="102"/>
      <c r="AG33" s="102"/>
      <c r="AH33" s="102"/>
      <c r="AI33" s="102"/>
      <c r="AJ33" s="102"/>
      <c r="AK33" s="102"/>
      <c r="AL33" s="102"/>
      <c r="AM33" s="102"/>
      <c r="AN33" s="102"/>
      <c r="AO33" s="102"/>
      <c r="AP33" s="102"/>
      <c r="AQ33" s="102"/>
      <c r="AR33" s="102"/>
      <c r="AS33" s="102"/>
      <c r="AT33" s="102"/>
      <c r="AU33" s="102"/>
      <c r="AV33" s="102"/>
      <c r="AW33" s="102"/>
      <c r="AX33" s="102"/>
      <c r="AY33" s="102"/>
      <c r="AZ33" s="102"/>
    </row>
    <row r="34" spans="1:52" ht="224.5" thickBot="1" x14ac:dyDescent="0.4">
      <c r="A34" s="21"/>
      <c r="B34" s="51"/>
      <c r="C34" s="106"/>
      <c r="D34" s="525" t="s">
        <v>699</v>
      </c>
      <c r="E34" s="526"/>
      <c r="F34" s="525" t="s">
        <v>702</v>
      </c>
      <c r="G34" s="526"/>
      <c r="H34" s="280" t="s">
        <v>783</v>
      </c>
      <c r="I34" s="281" t="s">
        <v>20</v>
      </c>
      <c r="J34" s="52"/>
      <c r="L34" s="102"/>
      <c r="M34" s="102"/>
      <c r="N34" s="102"/>
      <c r="O34" s="102"/>
      <c r="P34" s="102"/>
      <c r="Q34" s="102"/>
      <c r="R34" s="102"/>
      <c r="S34" s="102"/>
      <c r="T34" s="102"/>
      <c r="U34" s="102"/>
      <c r="V34" s="102"/>
      <c r="W34" s="102"/>
      <c r="X34" s="102"/>
      <c r="Y34" s="102"/>
      <c r="Z34" s="102"/>
      <c r="AA34" s="102"/>
      <c r="AB34" s="102"/>
      <c r="AC34" s="102"/>
      <c r="AD34" s="102"/>
      <c r="AE34" s="102"/>
      <c r="AF34" s="102"/>
      <c r="AG34" s="102"/>
      <c r="AH34" s="102"/>
      <c r="AI34" s="102"/>
      <c r="AJ34" s="102"/>
      <c r="AK34" s="102"/>
      <c r="AL34" s="102"/>
      <c r="AM34" s="102"/>
      <c r="AN34" s="102"/>
      <c r="AO34" s="102"/>
      <c r="AP34" s="102"/>
      <c r="AQ34" s="102"/>
      <c r="AR34" s="102"/>
      <c r="AS34" s="102"/>
      <c r="AT34" s="102"/>
      <c r="AU34" s="102"/>
      <c r="AV34" s="102"/>
      <c r="AW34" s="102"/>
      <c r="AX34" s="102"/>
      <c r="AY34" s="102"/>
      <c r="AZ34" s="102"/>
    </row>
    <row r="35" spans="1:52" ht="154.5" thickBot="1" x14ac:dyDescent="0.4">
      <c r="A35" s="21"/>
      <c r="B35" s="51"/>
      <c r="C35" s="106"/>
      <c r="D35" s="525" t="s">
        <v>701</v>
      </c>
      <c r="E35" s="526"/>
      <c r="F35" s="525" t="s">
        <v>707</v>
      </c>
      <c r="G35" s="526"/>
      <c r="H35" s="280" t="s">
        <v>799</v>
      </c>
      <c r="I35" s="281" t="s">
        <v>20</v>
      </c>
      <c r="J35" s="52"/>
      <c r="L35" s="102"/>
      <c r="M35" s="102"/>
      <c r="N35" s="102"/>
      <c r="O35" s="102"/>
      <c r="P35" s="102"/>
      <c r="Q35" s="102"/>
      <c r="R35" s="102"/>
      <c r="S35" s="102"/>
      <c r="T35" s="102"/>
      <c r="U35" s="102"/>
      <c r="V35" s="102"/>
      <c r="W35" s="102"/>
      <c r="X35" s="102"/>
      <c r="Y35" s="102"/>
      <c r="Z35" s="102"/>
      <c r="AA35" s="102"/>
      <c r="AB35" s="102"/>
      <c r="AC35" s="102"/>
      <c r="AD35" s="102"/>
      <c r="AE35" s="102"/>
      <c r="AF35" s="102"/>
      <c r="AG35" s="102"/>
      <c r="AH35" s="102"/>
      <c r="AI35" s="102"/>
      <c r="AJ35" s="102"/>
      <c r="AK35" s="102"/>
      <c r="AL35" s="102"/>
      <c r="AM35" s="102"/>
      <c r="AN35" s="102"/>
      <c r="AO35" s="102"/>
      <c r="AP35" s="102"/>
      <c r="AQ35" s="102"/>
      <c r="AR35" s="102"/>
      <c r="AS35" s="102"/>
      <c r="AT35" s="102"/>
      <c r="AU35" s="102"/>
      <c r="AV35" s="102"/>
      <c r="AW35" s="102"/>
      <c r="AX35" s="102"/>
      <c r="AY35" s="102"/>
      <c r="AZ35" s="102"/>
    </row>
    <row r="36" spans="1:52" ht="182.25" customHeight="1" thickBot="1" x14ac:dyDescent="0.4">
      <c r="A36" s="21"/>
      <c r="B36" s="51"/>
      <c r="C36" s="106"/>
      <c r="D36" s="525" t="s">
        <v>703</v>
      </c>
      <c r="E36" s="526"/>
      <c r="F36" s="525" t="s">
        <v>802</v>
      </c>
      <c r="G36" s="526"/>
      <c r="H36" s="280" t="s">
        <v>801</v>
      </c>
      <c r="I36" s="281" t="s">
        <v>709</v>
      </c>
      <c r="J36" s="52"/>
      <c r="L36" s="102"/>
      <c r="M36" s="102"/>
      <c r="N36" s="102"/>
      <c r="O36" s="102"/>
      <c r="P36" s="102"/>
      <c r="Q36" s="102"/>
      <c r="R36" s="102"/>
      <c r="S36" s="102"/>
      <c r="T36" s="102"/>
      <c r="U36" s="102"/>
      <c r="V36" s="102"/>
      <c r="W36" s="102"/>
      <c r="X36" s="102"/>
      <c r="Y36" s="102"/>
      <c r="Z36" s="102"/>
      <c r="AA36" s="102"/>
      <c r="AB36" s="102"/>
      <c r="AC36" s="102"/>
      <c r="AD36" s="102"/>
      <c r="AE36" s="102"/>
      <c r="AF36" s="102"/>
      <c r="AG36" s="102"/>
      <c r="AH36" s="102"/>
      <c r="AI36" s="102"/>
      <c r="AJ36" s="102"/>
      <c r="AK36" s="102"/>
      <c r="AL36" s="102"/>
      <c r="AM36" s="102"/>
      <c r="AN36" s="102"/>
      <c r="AO36" s="102"/>
      <c r="AP36" s="102"/>
      <c r="AQ36" s="102"/>
      <c r="AR36" s="102"/>
      <c r="AS36" s="102"/>
      <c r="AT36" s="102"/>
      <c r="AU36" s="102"/>
      <c r="AV36" s="102"/>
      <c r="AW36" s="102"/>
      <c r="AX36" s="102"/>
      <c r="AY36" s="102"/>
      <c r="AZ36" s="102"/>
    </row>
    <row r="37" spans="1:52" ht="126.5" thickBot="1" x14ac:dyDescent="0.4">
      <c r="A37" s="21"/>
      <c r="B37" s="51"/>
      <c r="C37" s="106"/>
      <c r="D37" s="525" t="s">
        <v>706</v>
      </c>
      <c r="E37" s="526"/>
      <c r="F37" s="525" t="s">
        <v>804</v>
      </c>
      <c r="G37" s="526"/>
      <c r="H37" s="280" t="s">
        <v>803</v>
      </c>
      <c r="I37" s="281" t="s">
        <v>709</v>
      </c>
      <c r="J37" s="52"/>
      <c r="L37" s="102"/>
      <c r="M37" s="102"/>
      <c r="N37" s="102"/>
      <c r="O37" s="102"/>
      <c r="P37" s="102"/>
      <c r="Q37" s="102"/>
      <c r="R37" s="102"/>
      <c r="S37" s="102"/>
      <c r="T37" s="102"/>
      <c r="U37" s="102"/>
      <c r="V37" s="102"/>
      <c r="W37" s="102"/>
      <c r="X37" s="102"/>
      <c r="Y37" s="102"/>
      <c r="Z37" s="102"/>
      <c r="AA37" s="102"/>
      <c r="AB37" s="102"/>
      <c r="AC37" s="102"/>
      <c r="AD37" s="102"/>
      <c r="AE37" s="102"/>
      <c r="AF37" s="102"/>
      <c r="AG37" s="102"/>
      <c r="AH37" s="102"/>
      <c r="AI37" s="102"/>
      <c r="AJ37" s="102"/>
      <c r="AK37" s="102"/>
      <c r="AL37" s="102"/>
      <c r="AM37" s="102"/>
      <c r="AN37" s="102"/>
      <c r="AO37" s="102"/>
      <c r="AP37" s="102"/>
      <c r="AQ37" s="102"/>
      <c r="AR37" s="102"/>
      <c r="AS37" s="102"/>
      <c r="AT37" s="102"/>
      <c r="AU37" s="102"/>
      <c r="AV37" s="102"/>
      <c r="AW37" s="102"/>
      <c r="AX37" s="102"/>
      <c r="AY37" s="102"/>
      <c r="AZ37" s="102"/>
    </row>
    <row r="38" spans="1:52" ht="168.5" thickBot="1" x14ac:dyDescent="0.4">
      <c r="A38" s="21"/>
      <c r="B38" s="51"/>
      <c r="C38" s="267"/>
      <c r="D38" s="525" t="s">
        <v>704</v>
      </c>
      <c r="E38" s="526"/>
      <c r="F38" s="525" t="s">
        <v>790</v>
      </c>
      <c r="G38" s="526"/>
      <c r="H38" s="280" t="s">
        <v>800</v>
      </c>
      <c r="I38" s="281" t="s">
        <v>20</v>
      </c>
      <c r="J38" s="52"/>
      <c r="L38" s="102"/>
      <c r="M38" s="102"/>
      <c r="N38" s="102"/>
      <c r="O38" s="102"/>
      <c r="P38" s="102"/>
      <c r="Q38" s="102"/>
      <c r="R38" s="102"/>
      <c r="S38" s="102"/>
      <c r="T38" s="102"/>
      <c r="U38" s="102"/>
      <c r="V38" s="102"/>
      <c r="W38" s="102"/>
      <c r="X38" s="102"/>
      <c r="Y38" s="102"/>
      <c r="Z38" s="102"/>
      <c r="AA38" s="102"/>
      <c r="AB38" s="102"/>
      <c r="AC38" s="102"/>
      <c r="AD38" s="102"/>
      <c r="AE38" s="102"/>
      <c r="AF38" s="102"/>
      <c r="AG38" s="102"/>
      <c r="AH38" s="102"/>
      <c r="AI38" s="102"/>
      <c r="AJ38" s="102"/>
      <c r="AK38" s="102"/>
      <c r="AL38" s="102"/>
      <c r="AM38" s="102"/>
      <c r="AN38" s="102"/>
      <c r="AO38" s="102"/>
      <c r="AP38" s="102"/>
      <c r="AQ38" s="102"/>
      <c r="AR38" s="102"/>
      <c r="AS38" s="102"/>
      <c r="AT38" s="102"/>
      <c r="AU38" s="102"/>
      <c r="AV38" s="102"/>
      <c r="AW38" s="102"/>
      <c r="AX38" s="102"/>
      <c r="AY38" s="102"/>
      <c r="AZ38" s="102"/>
    </row>
    <row r="39" spans="1:52" ht="154.5" thickBot="1" x14ac:dyDescent="0.4">
      <c r="A39" s="21"/>
      <c r="B39" s="51"/>
      <c r="C39" s="267"/>
      <c r="D39" s="525" t="s">
        <v>705</v>
      </c>
      <c r="E39" s="526"/>
      <c r="F39" s="525" t="s">
        <v>708</v>
      </c>
      <c r="G39" s="526"/>
      <c r="H39" s="280" t="s">
        <v>805</v>
      </c>
      <c r="I39" s="281" t="s">
        <v>709</v>
      </c>
      <c r="J39" s="52"/>
      <c r="L39" s="102"/>
      <c r="M39" s="102"/>
      <c r="N39" s="102"/>
      <c r="O39" s="102"/>
      <c r="P39" s="102"/>
      <c r="Q39" s="102"/>
      <c r="R39" s="102"/>
      <c r="S39" s="102"/>
      <c r="T39" s="102"/>
      <c r="U39" s="102"/>
      <c r="V39" s="102"/>
      <c r="W39" s="102"/>
      <c r="X39" s="102"/>
      <c r="Y39" s="102"/>
      <c r="Z39" s="102"/>
      <c r="AA39" s="102"/>
      <c r="AB39" s="102"/>
      <c r="AC39" s="102"/>
      <c r="AD39" s="102"/>
      <c r="AE39" s="102"/>
      <c r="AF39" s="102"/>
      <c r="AG39" s="102"/>
      <c r="AH39" s="102"/>
      <c r="AI39" s="102"/>
      <c r="AJ39" s="102"/>
      <c r="AK39" s="102"/>
      <c r="AL39" s="102"/>
      <c r="AM39" s="102"/>
      <c r="AN39" s="102"/>
      <c r="AO39" s="102"/>
      <c r="AP39" s="102"/>
      <c r="AQ39" s="102"/>
      <c r="AR39" s="102"/>
      <c r="AS39" s="102"/>
      <c r="AT39" s="102"/>
      <c r="AU39" s="102"/>
      <c r="AV39" s="102"/>
      <c r="AW39" s="102"/>
      <c r="AX39" s="102"/>
      <c r="AY39" s="102"/>
      <c r="AZ39" s="102"/>
    </row>
    <row r="40" spans="1:52" ht="15" thickBot="1" x14ac:dyDescent="0.4">
      <c r="A40" s="21"/>
      <c r="B40" s="51"/>
      <c r="C40" s="48"/>
      <c r="D40" s="53"/>
      <c r="E40" s="53"/>
      <c r="F40" s="53"/>
      <c r="G40" s="53"/>
      <c r="H40" s="279" t="s">
        <v>250</v>
      </c>
      <c r="I40" s="281" t="s">
        <v>20</v>
      </c>
      <c r="J40" s="52"/>
      <c r="L40" s="102"/>
      <c r="M40" s="102"/>
      <c r="N40" s="102"/>
      <c r="O40" s="102"/>
      <c r="P40" s="102"/>
      <c r="Q40" s="102"/>
      <c r="R40" s="102"/>
      <c r="S40" s="102"/>
      <c r="T40" s="102"/>
      <c r="U40" s="102"/>
      <c r="V40" s="102"/>
      <c r="W40" s="102"/>
      <c r="X40" s="102"/>
      <c r="Y40" s="102"/>
      <c r="Z40" s="102"/>
      <c r="AA40" s="102"/>
      <c r="AB40" s="102"/>
      <c r="AC40" s="102"/>
      <c r="AD40" s="102"/>
      <c r="AE40" s="102"/>
      <c r="AF40" s="102"/>
      <c r="AG40" s="102"/>
      <c r="AH40" s="102"/>
      <c r="AI40" s="102"/>
      <c r="AJ40" s="102"/>
      <c r="AK40" s="102"/>
      <c r="AL40" s="102"/>
      <c r="AM40" s="102"/>
      <c r="AN40" s="102"/>
      <c r="AO40" s="102"/>
      <c r="AP40" s="102"/>
      <c r="AQ40" s="102"/>
      <c r="AR40" s="102"/>
      <c r="AS40" s="102"/>
      <c r="AT40" s="102"/>
      <c r="AU40" s="102"/>
      <c r="AV40" s="102"/>
      <c r="AW40" s="102"/>
      <c r="AX40" s="102"/>
      <c r="AY40" s="102"/>
      <c r="AZ40" s="102"/>
    </row>
    <row r="41" spans="1:52" ht="15" thickBot="1" x14ac:dyDescent="0.4">
      <c r="A41" s="21"/>
      <c r="B41" s="51"/>
      <c r="C41" s="48"/>
      <c r="D41" s="151" t="s">
        <v>276</v>
      </c>
      <c r="E41" s="154"/>
      <c r="F41" s="48"/>
      <c r="G41" s="48"/>
      <c r="H41" s="114"/>
      <c r="I41" s="48"/>
      <c r="J41" s="52"/>
      <c r="L41" s="102"/>
      <c r="M41" s="102"/>
      <c r="N41" s="102"/>
      <c r="O41" s="102"/>
      <c r="P41" s="102"/>
      <c r="Q41" s="102"/>
      <c r="R41" s="102"/>
      <c r="S41" s="102"/>
      <c r="T41" s="102"/>
      <c r="U41" s="102"/>
      <c r="V41" s="102"/>
      <c r="W41" s="102"/>
      <c r="X41" s="102"/>
      <c r="Y41" s="102"/>
      <c r="Z41" s="102"/>
      <c r="AA41" s="102"/>
      <c r="AB41" s="102"/>
      <c r="AC41" s="102"/>
      <c r="AD41" s="102"/>
      <c r="AE41" s="102"/>
      <c r="AF41" s="102"/>
      <c r="AG41" s="102"/>
      <c r="AH41" s="102"/>
      <c r="AI41" s="102"/>
      <c r="AJ41" s="102"/>
      <c r="AK41" s="102"/>
      <c r="AL41" s="102"/>
      <c r="AM41" s="102"/>
      <c r="AN41" s="102"/>
      <c r="AO41" s="102"/>
      <c r="AP41" s="102"/>
      <c r="AQ41" s="102"/>
      <c r="AR41" s="102"/>
      <c r="AS41" s="102"/>
      <c r="AT41" s="102"/>
      <c r="AU41" s="102"/>
      <c r="AV41" s="102"/>
      <c r="AW41" s="102"/>
      <c r="AX41" s="102"/>
      <c r="AY41" s="102"/>
      <c r="AZ41" s="102"/>
    </row>
    <row r="42" spans="1:52" ht="15" thickBot="1" x14ac:dyDescent="0.4">
      <c r="A42" s="21"/>
      <c r="B42" s="51"/>
      <c r="C42" s="48"/>
      <c r="D42" s="89" t="s">
        <v>60</v>
      </c>
      <c r="E42" s="535" t="s">
        <v>721</v>
      </c>
      <c r="F42" s="536"/>
      <c r="G42" s="536"/>
      <c r="H42" s="537"/>
      <c r="I42" s="48"/>
      <c r="J42" s="52"/>
      <c r="L42" s="102"/>
      <c r="M42" s="102"/>
      <c r="N42" s="102"/>
      <c r="O42" s="102"/>
      <c r="P42" s="102"/>
      <c r="Q42" s="102"/>
      <c r="R42" s="102"/>
      <c r="S42" s="102"/>
      <c r="T42" s="102"/>
      <c r="U42" s="102"/>
      <c r="V42" s="102"/>
      <c r="W42" s="102"/>
      <c r="X42" s="102"/>
      <c r="Y42" s="102"/>
      <c r="Z42" s="102"/>
      <c r="AA42" s="102"/>
      <c r="AB42" s="102"/>
      <c r="AC42" s="102"/>
      <c r="AD42" s="102"/>
      <c r="AE42" s="102"/>
      <c r="AF42" s="102"/>
      <c r="AG42" s="102"/>
      <c r="AH42" s="102"/>
      <c r="AI42" s="102"/>
      <c r="AJ42" s="102"/>
      <c r="AK42" s="102"/>
      <c r="AL42" s="102"/>
      <c r="AM42" s="102"/>
      <c r="AN42" s="102"/>
      <c r="AO42" s="102"/>
      <c r="AP42" s="102"/>
      <c r="AQ42" s="102"/>
      <c r="AR42" s="102"/>
      <c r="AS42" s="102"/>
      <c r="AT42" s="102"/>
      <c r="AU42" s="102"/>
      <c r="AV42" s="102"/>
      <c r="AW42" s="102"/>
      <c r="AX42" s="102"/>
      <c r="AY42" s="102"/>
      <c r="AZ42" s="102"/>
    </row>
    <row r="43" spans="1:52" ht="15" thickBot="1" x14ac:dyDescent="0.4">
      <c r="A43" s="21"/>
      <c r="B43" s="51"/>
      <c r="C43" s="48"/>
      <c r="D43" s="89" t="s">
        <v>62</v>
      </c>
      <c r="E43" s="538" t="s">
        <v>722</v>
      </c>
      <c r="F43" s="536"/>
      <c r="G43" s="536"/>
      <c r="H43" s="537"/>
      <c r="I43" s="48"/>
      <c r="J43" s="52"/>
      <c r="L43" s="102"/>
      <c r="M43" s="102"/>
      <c r="N43" s="102"/>
      <c r="O43" s="102"/>
      <c r="P43" s="102"/>
      <c r="Q43" s="102"/>
      <c r="R43" s="102"/>
      <c r="S43" s="102"/>
      <c r="T43" s="102"/>
      <c r="U43" s="102"/>
      <c r="V43" s="102"/>
      <c r="W43" s="102"/>
      <c r="X43" s="102"/>
      <c r="Y43" s="102"/>
      <c r="Z43" s="102"/>
      <c r="AA43" s="102"/>
      <c r="AB43" s="102"/>
      <c r="AC43" s="102"/>
      <c r="AD43" s="102"/>
      <c r="AE43" s="102"/>
      <c r="AF43" s="102"/>
      <c r="AG43" s="102"/>
      <c r="AH43" s="102"/>
      <c r="AI43" s="102"/>
      <c r="AJ43" s="102"/>
      <c r="AK43" s="102"/>
      <c r="AL43" s="102"/>
      <c r="AM43" s="102"/>
      <c r="AN43" s="102"/>
      <c r="AO43" s="102"/>
      <c r="AP43" s="102"/>
      <c r="AQ43" s="102"/>
      <c r="AR43" s="102"/>
      <c r="AS43" s="102"/>
      <c r="AT43" s="102"/>
      <c r="AU43" s="102"/>
      <c r="AV43" s="102"/>
      <c r="AW43" s="102"/>
      <c r="AX43" s="102"/>
      <c r="AY43" s="102"/>
      <c r="AZ43" s="102"/>
    </row>
    <row r="44" spans="1:52" x14ac:dyDescent="0.35">
      <c r="A44" s="21"/>
      <c r="B44" s="51"/>
      <c r="C44" s="48"/>
      <c r="D44" s="48"/>
      <c r="E44" s="48"/>
      <c r="F44" s="48"/>
      <c r="G44" s="48"/>
      <c r="H44" s="114"/>
      <c r="I44" s="48"/>
      <c r="J44" s="52"/>
      <c r="L44" s="102"/>
      <c r="M44" s="102"/>
      <c r="N44" s="102"/>
      <c r="O44" s="102"/>
      <c r="P44" s="102"/>
      <c r="Q44" s="102"/>
      <c r="R44" s="102"/>
      <c r="S44" s="102"/>
      <c r="T44" s="102"/>
      <c r="U44" s="102"/>
      <c r="V44" s="102"/>
      <c r="W44" s="102"/>
      <c r="X44" s="102"/>
      <c r="Y44" s="102"/>
      <c r="Z44" s="102"/>
      <c r="AA44" s="102"/>
      <c r="AB44" s="102"/>
      <c r="AC44" s="102"/>
      <c r="AD44" s="102"/>
      <c r="AE44" s="102"/>
      <c r="AF44" s="102"/>
      <c r="AG44" s="102"/>
      <c r="AH44" s="102"/>
      <c r="AI44" s="102"/>
      <c r="AJ44" s="102"/>
      <c r="AK44" s="102"/>
      <c r="AL44" s="102"/>
      <c r="AM44" s="102"/>
      <c r="AN44" s="102"/>
      <c r="AO44" s="102"/>
      <c r="AP44" s="102"/>
      <c r="AQ44" s="102"/>
      <c r="AR44" s="102"/>
      <c r="AS44" s="102"/>
      <c r="AT44" s="102"/>
      <c r="AU44" s="102"/>
      <c r="AV44" s="102"/>
      <c r="AW44" s="102"/>
      <c r="AX44" s="102"/>
      <c r="AY44" s="102"/>
      <c r="AZ44" s="102"/>
    </row>
    <row r="45" spans="1:52" ht="15" thickBot="1" x14ac:dyDescent="0.4">
      <c r="A45" s="21"/>
      <c r="B45" s="51"/>
      <c r="C45" s="54"/>
      <c r="D45" s="533" t="s">
        <v>249</v>
      </c>
      <c r="E45" s="533"/>
      <c r="F45" s="533" t="s">
        <v>253</v>
      </c>
      <c r="G45" s="533"/>
      <c r="H45" s="107" t="s">
        <v>254</v>
      </c>
      <c r="I45" s="107" t="s">
        <v>230</v>
      </c>
      <c r="J45" s="52"/>
      <c r="K45" s="6"/>
      <c r="L45" s="102"/>
      <c r="M45" s="102"/>
      <c r="N45" s="102"/>
      <c r="O45" s="102"/>
      <c r="P45" s="102"/>
      <c r="Q45" s="102"/>
      <c r="R45" s="102"/>
      <c r="S45" s="102"/>
      <c r="T45" s="102"/>
      <c r="U45" s="102"/>
      <c r="V45" s="102"/>
      <c r="W45" s="102"/>
      <c r="X45" s="102"/>
      <c r="Y45" s="102"/>
      <c r="Z45" s="102"/>
      <c r="AA45" s="102"/>
      <c r="AB45" s="102"/>
      <c r="AC45" s="102"/>
      <c r="AD45" s="102"/>
      <c r="AE45" s="102"/>
      <c r="AF45" s="102"/>
      <c r="AG45" s="102"/>
      <c r="AH45" s="102"/>
      <c r="AI45" s="102"/>
      <c r="AJ45" s="102"/>
      <c r="AK45" s="102"/>
      <c r="AL45" s="102"/>
      <c r="AM45" s="102"/>
      <c r="AN45" s="102"/>
      <c r="AO45" s="102"/>
      <c r="AP45" s="102"/>
      <c r="AQ45" s="102"/>
      <c r="AR45" s="102"/>
      <c r="AS45" s="102"/>
      <c r="AT45" s="102"/>
      <c r="AU45" s="102"/>
      <c r="AV45" s="102"/>
      <c r="AW45" s="102"/>
      <c r="AX45" s="102"/>
      <c r="AY45" s="102"/>
      <c r="AZ45" s="102"/>
    </row>
    <row r="46" spans="1:52" ht="15" thickBot="1" x14ac:dyDescent="0.4">
      <c r="A46" s="21"/>
      <c r="B46" s="51"/>
      <c r="C46" s="106" t="s">
        <v>279</v>
      </c>
      <c r="D46" s="529"/>
      <c r="E46" s="530"/>
      <c r="F46" s="529" t="s">
        <v>720</v>
      </c>
      <c r="G46" s="530"/>
      <c r="H46" s="111"/>
      <c r="I46" s="111"/>
      <c r="J46" s="52"/>
      <c r="K46" s="6"/>
      <c r="L46" s="102"/>
      <c r="M46" s="102"/>
      <c r="N46" s="102"/>
      <c r="O46" s="102"/>
      <c r="P46" s="102"/>
      <c r="Q46" s="102"/>
      <c r="R46" s="102"/>
      <c r="S46" s="102"/>
      <c r="T46" s="102"/>
      <c r="U46" s="102"/>
      <c r="V46" s="102"/>
      <c r="W46" s="102"/>
      <c r="X46" s="102"/>
      <c r="Y46" s="102"/>
      <c r="Z46" s="102"/>
      <c r="AA46" s="102"/>
      <c r="AB46" s="102"/>
      <c r="AC46" s="102"/>
      <c r="AD46" s="102"/>
      <c r="AE46" s="102"/>
      <c r="AF46" s="102"/>
      <c r="AG46" s="102"/>
      <c r="AH46" s="102"/>
      <c r="AI46" s="102"/>
      <c r="AJ46" s="102"/>
      <c r="AK46" s="102"/>
      <c r="AL46" s="102"/>
      <c r="AM46" s="102"/>
      <c r="AN46" s="102"/>
      <c r="AO46" s="102"/>
      <c r="AP46" s="102"/>
      <c r="AQ46" s="102"/>
      <c r="AR46" s="102"/>
      <c r="AS46" s="102"/>
      <c r="AT46" s="102"/>
      <c r="AU46" s="102"/>
      <c r="AV46" s="102"/>
      <c r="AW46" s="102"/>
      <c r="AX46" s="102"/>
      <c r="AY46" s="102"/>
      <c r="AZ46" s="102"/>
    </row>
    <row r="47" spans="1:52" ht="15" thickBot="1" x14ac:dyDescent="0.4">
      <c r="A47" s="21"/>
      <c r="B47" s="51"/>
      <c r="C47" s="106"/>
      <c r="D47" s="529"/>
      <c r="E47" s="530"/>
      <c r="F47" s="529" t="s">
        <v>720</v>
      </c>
      <c r="G47" s="530"/>
      <c r="H47" s="111"/>
      <c r="I47" s="111"/>
      <c r="J47" s="52"/>
      <c r="L47" s="102"/>
      <c r="M47" s="102"/>
      <c r="N47" s="102"/>
      <c r="O47" s="102"/>
      <c r="P47" s="102"/>
      <c r="Q47" s="102"/>
      <c r="R47" s="102"/>
      <c r="S47" s="102"/>
      <c r="T47" s="102"/>
      <c r="U47" s="102"/>
      <c r="V47" s="102"/>
      <c r="W47" s="102"/>
      <c r="X47" s="102"/>
      <c r="Y47" s="102"/>
      <c r="Z47" s="102"/>
      <c r="AA47" s="102"/>
      <c r="AB47" s="102"/>
      <c r="AC47" s="102"/>
      <c r="AD47" s="102"/>
      <c r="AE47" s="102"/>
      <c r="AF47" s="102"/>
      <c r="AG47" s="102"/>
      <c r="AH47" s="102"/>
      <c r="AI47" s="102"/>
      <c r="AJ47" s="102"/>
      <c r="AK47" s="102"/>
      <c r="AL47" s="102"/>
      <c r="AM47" s="102"/>
      <c r="AN47" s="102"/>
      <c r="AO47" s="102"/>
      <c r="AP47" s="102"/>
      <c r="AQ47" s="102"/>
      <c r="AR47" s="102"/>
      <c r="AS47" s="102"/>
      <c r="AT47" s="102"/>
      <c r="AU47" s="102"/>
      <c r="AV47" s="102"/>
      <c r="AW47" s="102"/>
      <c r="AX47" s="102"/>
      <c r="AY47" s="102"/>
      <c r="AZ47" s="102"/>
    </row>
    <row r="48" spans="1:52" ht="15" thickBot="1" x14ac:dyDescent="0.4">
      <c r="A48" s="21"/>
      <c r="B48" s="51"/>
      <c r="C48" s="106"/>
      <c r="D48" s="529"/>
      <c r="E48" s="530"/>
      <c r="F48" s="529" t="s">
        <v>720</v>
      </c>
      <c r="G48" s="530"/>
      <c r="H48" s="276"/>
      <c r="I48" s="111"/>
      <c r="J48" s="52"/>
      <c r="L48" s="102"/>
      <c r="M48" s="102"/>
      <c r="N48" s="102"/>
      <c r="O48" s="102"/>
      <c r="P48" s="102"/>
      <c r="Q48" s="102"/>
      <c r="R48" s="102"/>
      <c r="S48" s="102"/>
      <c r="T48" s="102"/>
      <c r="U48" s="102"/>
      <c r="V48" s="102"/>
      <c r="W48" s="102"/>
      <c r="X48" s="102"/>
      <c r="Y48" s="102"/>
      <c r="Z48" s="102"/>
      <c r="AA48" s="102"/>
      <c r="AB48" s="102"/>
      <c r="AC48" s="102"/>
      <c r="AD48" s="102"/>
      <c r="AE48" s="102"/>
      <c r="AF48" s="102"/>
      <c r="AG48" s="102"/>
      <c r="AH48" s="102"/>
      <c r="AI48" s="102"/>
      <c r="AJ48" s="102"/>
      <c r="AK48" s="102"/>
      <c r="AL48" s="102"/>
      <c r="AM48" s="102"/>
      <c r="AN48" s="102"/>
      <c r="AO48" s="102"/>
      <c r="AP48" s="102"/>
      <c r="AQ48" s="102"/>
      <c r="AR48" s="102"/>
      <c r="AS48" s="102"/>
      <c r="AT48" s="102"/>
      <c r="AU48" s="102"/>
      <c r="AV48" s="102"/>
      <c r="AW48" s="102"/>
      <c r="AX48" s="102"/>
      <c r="AY48" s="102"/>
      <c r="AZ48" s="102"/>
    </row>
    <row r="49" spans="1:52" ht="15" thickBot="1" x14ac:dyDescent="0.4">
      <c r="A49" s="21"/>
      <c r="B49" s="51"/>
      <c r="C49" s="48"/>
      <c r="D49" s="48"/>
      <c r="E49" s="48"/>
      <c r="F49" s="48"/>
      <c r="G49" s="48"/>
      <c r="H49" s="277" t="s">
        <v>250</v>
      </c>
      <c r="I49" s="275"/>
      <c r="J49" s="52"/>
      <c r="L49" s="102"/>
      <c r="M49" s="102"/>
      <c r="N49" s="102"/>
      <c r="O49" s="102"/>
      <c r="P49" s="102"/>
      <c r="Q49" s="102"/>
      <c r="R49" s="102"/>
      <c r="S49" s="102"/>
      <c r="T49" s="102"/>
      <c r="U49" s="102"/>
      <c r="V49" s="102"/>
      <c r="W49" s="102"/>
      <c r="X49" s="102"/>
      <c r="Y49" s="102"/>
      <c r="Z49" s="102"/>
      <c r="AA49" s="102"/>
      <c r="AB49" s="102"/>
      <c r="AC49" s="102"/>
      <c r="AD49" s="102"/>
      <c r="AE49" s="102"/>
      <c r="AF49" s="102"/>
      <c r="AG49" s="102"/>
      <c r="AH49" s="102"/>
      <c r="AI49" s="102"/>
      <c r="AJ49" s="102"/>
      <c r="AK49" s="102"/>
      <c r="AL49" s="102"/>
      <c r="AM49" s="102"/>
      <c r="AN49" s="102"/>
      <c r="AO49" s="102"/>
      <c r="AP49" s="102"/>
      <c r="AQ49" s="102"/>
      <c r="AR49" s="102"/>
      <c r="AS49" s="102"/>
      <c r="AT49" s="102"/>
      <c r="AU49" s="102"/>
      <c r="AV49" s="102"/>
      <c r="AW49" s="102"/>
      <c r="AX49" s="102"/>
      <c r="AY49" s="102"/>
      <c r="AZ49" s="102"/>
    </row>
    <row r="50" spans="1:52" ht="15" thickBot="1" x14ac:dyDescent="0.4">
      <c r="A50" s="21"/>
      <c r="B50" s="51"/>
      <c r="C50" s="48"/>
      <c r="D50" s="151" t="s">
        <v>276</v>
      </c>
      <c r="E50" s="154"/>
      <c r="F50" s="48"/>
      <c r="G50" s="48"/>
      <c r="H50" s="114"/>
      <c r="I50" s="48"/>
      <c r="J50" s="52"/>
      <c r="L50" s="102"/>
      <c r="M50" s="102"/>
      <c r="N50" s="102"/>
      <c r="O50" s="102"/>
      <c r="P50" s="102"/>
      <c r="Q50" s="102"/>
      <c r="R50" s="102"/>
      <c r="S50" s="102"/>
      <c r="T50" s="102"/>
      <c r="U50" s="102"/>
      <c r="V50" s="102"/>
      <c r="W50" s="102"/>
      <c r="X50" s="102"/>
      <c r="Y50" s="102"/>
      <c r="Z50" s="102"/>
      <c r="AA50" s="102"/>
      <c r="AB50" s="102"/>
      <c r="AC50" s="102"/>
      <c r="AD50" s="102"/>
      <c r="AE50" s="102"/>
      <c r="AF50" s="102"/>
      <c r="AG50" s="102"/>
      <c r="AH50" s="102"/>
      <c r="AI50" s="102"/>
      <c r="AJ50" s="102"/>
      <c r="AK50" s="102"/>
      <c r="AL50" s="102"/>
      <c r="AM50" s="102"/>
      <c r="AN50" s="102"/>
      <c r="AO50" s="102"/>
      <c r="AP50" s="102"/>
      <c r="AQ50" s="102"/>
      <c r="AR50" s="102"/>
      <c r="AS50" s="102"/>
      <c r="AT50" s="102"/>
      <c r="AU50" s="102"/>
      <c r="AV50" s="102"/>
      <c r="AW50" s="102"/>
      <c r="AX50" s="102"/>
      <c r="AY50" s="102"/>
      <c r="AZ50" s="102"/>
    </row>
    <row r="51" spans="1:52" ht="15" thickBot="1" x14ac:dyDescent="0.4">
      <c r="A51" s="21"/>
      <c r="B51" s="51"/>
      <c r="C51" s="48"/>
      <c r="D51" s="89" t="s">
        <v>60</v>
      </c>
      <c r="E51" s="535"/>
      <c r="F51" s="536"/>
      <c r="G51" s="536"/>
      <c r="H51" s="537"/>
      <c r="I51" s="48"/>
      <c r="J51" s="52"/>
      <c r="L51" s="102"/>
      <c r="M51" s="102"/>
      <c r="N51" s="102"/>
      <c r="O51" s="102"/>
      <c r="P51" s="102"/>
      <c r="Q51" s="102"/>
      <c r="R51" s="102"/>
      <c r="S51" s="102"/>
      <c r="T51" s="102"/>
      <c r="U51" s="102"/>
      <c r="V51" s="102"/>
      <c r="W51" s="102"/>
      <c r="X51" s="102"/>
      <c r="Y51" s="102"/>
      <c r="Z51" s="102"/>
      <c r="AA51" s="102"/>
      <c r="AB51" s="102"/>
      <c r="AC51" s="102"/>
      <c r="AD51" s="102"/>
      <c r="AE51" s="102"/>
      <c r="AF51" s="102"/>
      <c r="AG51" s="102"/>
      <c r="AH51" s="102"/>
      <c r="AI51" s="102"/>
      <c r="AJ51" s="102"/>
      <c r="AK51" s="102"/>
      <c r="AL51" s="102"/>
      <c r="AM51" s="102"/>
      <c r="AN51" s="102"/>
      <c r="AO51" s="102"/>
      <c r="AP51" s="102"/>
      <c r="AQ51" s="102"/>
      <c r="AR51" s="102"/>
      <c r="AS51" s="102"/>
      <c r="AT51" s="102"/>
      <c r="AU51" s="102"/>
      <c r="AV51" s="102"/>
      <c r="AW51" s="102"/>
      <c r="AX51" s="102"/>
      <c r="AY51" s="102"/>
      <c r="AZ51" s="102"/>
    </row>
    <row r="52" spans="1:52" ht="15" thickBot="1" x14ac:dyDescent="0.4">
      <c r="A52" s="21"/>
      <c r="B52" s="51"/>
      <c r="C52" s="48"/>
      <c r="D52" s="89" t="s">
        <v>62</v>
      </c>
      <c r="E52" s="535"/>
      <c r="F52" s="536"/>
      <c r="G52" s="536"/>
      <c r="H52" s="537"/>
      <c r="I52" s="48"/>
      <c r="J52" s="52"/>
      <c r="L52" s="102"/>
      <c r="M52" s="102"/>
      <c r="N52" s="102"/>
      <c r="O52" s="102"/>
      <c r="P52" s="102"/>
      <c r="Q52" s="102"/>
      <c r="R52" s="102"/>
      <c r="S52" s="102"/>
      <c r="T52" s="102"/>
      <c r="U52" s="102"/>
      <c r="V52" s="102"/>
      <c r="W52" s="102"/>
      <c r="X52" s="102"/>
      <c r="Y52" s="102"/>
      <c r="Z52" s="102"/>
      <c r="AA52" s="102"/>
      <c r="AB52" s="102"/>
      <c r="AC52" s="102"/>
      <c r="AD52" s="102"/>
      <c r="AE52" s="102"/>
      <c r="AF52" s="102"/>
      <c r="AG52" s="102"/>
      <c r="AH52" s="102"/>
      <c r="AI52" s="102"/>
      <c r="AJ52" s="102"/>
      <c r="AK52" s="102"/>
      <c r="AL52" s="102"/>
      <c r="AM52" s="102"/>
      <c r="AN52" s="102"/>
      <c r="AO52" s="102"/>
      <c r="AP52" s="102"/>
      <c r="AQ52" s="102"/>
      <c r="AR52" s="102"/>
      <c r="AS52" s="102"/>
      <c r="AT52" s="102"/>
      <c r="AU52" s="102"/>
      <c r="AV52" s="102"/>
      <c r="AW52" s="102"/>
      <c r="AX52" s="102"/>
      <c r="AY52" s="102"/>
      <c r="AZ52" s="102"/>
    </row>
    <row r="53" spans="1:52" ht="15" thickBot="1" x14ac:dyDescent="0.4">
      <c r="A53" s="21"/>
      <c r="B53" s="51"/>
      <c r="C53" s="48"/>
      <c r="D53" s="89"/>
      <c r="E53" s="48"/>
      <c r="F53" s="48"/>
      <c r="G53" s="48"/>
      <c r="H53" s="48"/>
      <c r="I53" s="48"/>
      <c r="J53" s="52"/>
      <c r="L53" s="102"/>
      <c r="M53" s="102"/>
      <c r="N53" s="102"/>
      <c r="O53" s="102"/>
      <c r="P53" s="102"/>
      <c r="Q53" s="102"/>
      <c r="R53" s="102"/>
      <c r="S53" s="102"/>
      <c r="T53" s="102"/>
      <c r="U53" s="102"/>
      <c r="V53" s="102"/>
      <c r="W53" s="102"/>
      <c r="X53" s="102"/>
      <c r="Y53" s="102"/>
      <c r="Z53" s="102"/>
      <c r="AA53" s="102"/>
      <c r="AB53" s="102"/>
      <c r="AC53" s="102"/>
      <c r="AD53" s="102"/>
      <c r="AE53" s="102"/>
      <c r="AF53" s="102"/>
      <c r="AG53" s="102"/>
      <c r="AH53" s="102"/>
      <c r="AI53" s="102"/>
      <c r="AJ53" s="102"/>
      <c r="AK53" s="102"/>
      <c r="AL53" s="102"/>
      <c r="AM53" s="102"/>
      <c r="AN53" s="102"/>
      <c r="AO53" s="102"/>
      <c r="AP53" s="102"/>
      <c r="AQ53" s="102"/>
      <c r="AR53" s="102"/>
      <c r="AS53" s="102"/>
      <c r="AT53" s="102"/>
      <c r="AU53" s="102"/>
      <c r="AV53" s="102"/>
      <c r="AW53" s="102"/>
      <c r="AX53" s="102"/>
      <c r="AY53" s="102"/>
      <c r="AZ53" s="102"/>
    </row>
    <row r="54" spans="1:52" ht="15" thickBot="1" x14ac:dyDescent="0.4">
      <c r="A54" s="21"/>
      <c r="B54" s="51"/>
      <c r="C54" s="113"/>
      <c r="D54" s="549" t="s">
        <v>255</v>
      </c>
      <c r="E54" s="549"/>
      <c r="F54" s="550"/>
      <c r="G54" s="551"/>
      <c r="H54" s="551"/>
      <c r="I54" s="552"/>
      <c r="J54" s="52"/>
      <c r="L54" s="102"/>
      <c r="M54" s="102"/>
      <c r="N54" s="102"/>
      <c r="O54" s="102"/>
      <c r="P54" s="102"/>
      <c r="Q54" s="102"/>
      <c r="R54" s="102"/>
      <c r="S54" s="102"/>
      <c r="T54" s="102"/>
      <c r="U54" s="102"/>
      <c r="V54" s="102"/>
      <c r="W54" s="102"/>
      <c r="X54" s="102"/>
      <c r="Y54" s="102"/>
      <c r="Z54" s="102"/>
      <c r="AA54" s="102"/>
      <c r="AB54" s="102"/>
      <c r="AC54" s="102"/>
      <c r="AD54" s="102"/>
      <c r="AE54" s="102"/>
      <c r="AF54" s="102"/>
      <c r="AG54" s="102"/>
      <c r="AH54" s="102"/>
      <c r="AI54" s="102"/>
      <c r="AJ54" s="102"/>
      <c r="AK54" s="102"/>
      <c r="AL54" s="102"/>
      <c r="AM54" s="102"/>
      <c r="AN54" s="102"/>
      <c r="AO54" s="102"/>
      <c r="AP54" s="102"/>
      <c r="AQ54" s="102"/>
      <c r="AR54" s="102"/>
      <c r="AS54" s="102"/>
      <c r="AT54" s="102"/>
      <c r="AU54" s="102"/>
      <c r="AV54" s="102"/>
      <c r="AW54" s="102"/>
      <c r="AX54" s="102"/>
      <c r="AY54" s="102"/>
      <c r="AZ54" s="102"/>
    </row>
    <row r="55" spans="1:52" s="11" customFormat="1" x14ac:dyDescent="0.35">
      <c r="A55" s="20"/>
      <c r="B55" s="51"/>
      <c r="C55" s="55"/>
      <c r="D55" s="55"/>
      <c r="E55" s="55"/>
      <c r="F55" s="55"/>
      <c r="G55" s="55"/>
      <c r="H55" s="109"/>
      <c r="I55" s="109"/>
      <c r="J55" s="52"/>
      <c r="L55" s="102"/>
      <c r="M55" s="102"/>
      <c r="N55" s="102"/>
      <c r="O55" s="102"/>
      <c r="P55" s="102"/>
      <c r="Q55" s="102"/>
      <c r="R55" s="102"/>
      <c r="S55" s="102"/>
      <c r="T55" s="102"/>
      <c r="U55" s="102"/>
      <c r="V55" s="102"/>
      <c r="W55" s="102"/>
      <c r="X55" s="102"/>
      <c r="Y55" s="102"/>
      <c r="Z55" s="102"/>
      <c r="AA55" s="102"/>
      <c r="AB55" s="102"/>
      <c r="AC55" s="102"/>
      <c r="AD55" s="102"/>
      <c r="AE55" s="102"/>
      <c r="AF55" s="102"/>
      <c r="AG55" s="102"/>
      <c r="AH55" s="102"/>
      <c r="AI55" s="102"/>
      <c r="AJ55" s="102"/>
      <c r="AK55" s="102"/>
      <c r="AL55" s="102"/>
      <c r="AM55" s="102"/>
      <c r="AN55" s="102"/>
      <c r="AO55" s="102"/>
      <c r="AP55" s="102"/>
      <c r="AQ55" s="102"/>
      <c r="AR55" s="102"/>
      <c r="AS55" s="102"/>
      <c r="AT55" s="102"/>
      <c r="AU55" s="102"/>
      <c r="AV55" s="102"/>
      <c r="AW55" s="102"/>
      <c r="AX55" s="102"/>
      <c r="AY55" s="102"/>
      <c r="AZ55" s="102"/>
    </row>
    <row r="56" spans="1:52" s="11" customFormat="1" ht="15" thickBot="1" x14ac:dyDescent="0.4">
      <c r="A56" s="20"/>
      <c r="B56" s="51"/>
      <c r="C56" s="48"/>
      <c r="D56" s="49"/>
      <c r="E56" s="49"/>
      <c r="F56" s="49"/>
      <c r="G56" s="88" t="s">
        <v>223</v>
      </c>
      <c r="H56" s="109"/>
      <c r="I56" s="109"/>
      <c r="J56" s="52"/>
      <c r="L56" s="102"/>
      <c r="M56" s="102"/>
      <c r="N56" s="102"/>
      <c r="O56" s="102"/>
      <c r="P56" s="102"/>
      <c r="Q56" s="102"/>
      <c r="R56" s="102"/>
      <c r="S56" s="102"/>
      <c r="T56" s="102"/>
      <c r="U56" s="102"/>
      <c r="V56" s="102"/>
      <c r="W56" s="102"/>
      <c r="X56" s="102"/>
      <c r="Y56" s="102"/>
      <c r="Z56" s="102"/>
      <c r="AA56" s="102"/>
      <c r="AB56" s="102"/>
      <c r="AC56" s="102"/>
      <c r="AD56" s="102"/>
      <c r="AE56" s="102"/>
      <c r="AF56" s="102"/>
      <c r="AG56" s="102"/>
      <c r="AH56" s="102"/>
      <c r="AI56" s="102"/>
      <c r="AJ56" s="102"/>
      <c r="AK56" s="102"/>
      <c r="AL56" s="102"/>
      <c r="AM56" s="102"/>
      <c r="AN56" s="102"/>
      <c r="AO56" s="102"/>
      <c r="AP56" s="102"/>
      <c r="AQ56" s="102"/>
      <c r="AR56" s="102"/>
      <c r="AS56" s="102"/>
      <c r="AT56" s="102"/>
      <c r="AU56" s="102"/>
      <c r="AV56" s="102"/>
      <c r="AW56" s="102"/>
      <c r="AX56" s="102"/>
      <c r="AY56" s="102"/>
      <c r="AZ56" s="102"/>
    </row>
    <row r="57" spans="1:52" s="11" customFormat="1" ht="28" x14ac:dyDescent="0.35">
      <c r="A57" s="20"/>
      <c r="B57" s="51"/>
      <c r="C57" s="48"/>
      <c r="D57" s="49"/>
      <c r="E57" s="49"/>
      <c r="F57" s="33" t="s">
        <v>224</v>
      </c>
      <c r="G57" s="543" t="s">
        <v>287</v>
      </c>
      <c r="H57" s="544"/>
      <c r="I57" s="545"/>
      <c r="J57" s="52"/>
      <c r="L57" s="102"/>
      <c r="M57" s="102"/>
      <c r="N57" s="102"/>
      <c r="O57" s="102"/>
      <c r="P57" s="102"/>
      <c r="Q57" s="102"/>
      <c r="R57" s="102"/>
      <c r="S57" s="102"/>
      <c r="T57" s="102"/>
      <c r="U57" s="102"/>
      <c r="V57" s="102"/>
      <c r="W57" s="102"/>
      <c r="X57" s="102"/>
      <c r="Y57" s="102"/>
      <c r="Z57" s="102"/>
      <c r="AA57" s="102"/>
      <c r="AB57" s="102"/>
      <c r="AC57" s="102"/>
      <c r="AD57" s="102"/>
      <c r="AE57" s="102"/>
      <c r="AF57" s="102"/>
      <c r="AG57" s="102"/>
      <c r="AH57" s="102"/>
      <c r="AI57" s="102"/>
      <c r="AJ57" s="102"/>
      <c r="AK57" s="102"/>
      <c r="AL57" s="102"/>
      <c r="AM57" s="102"/>
      <c r="AN57" s="102"/>
      <c r="AO57" s="102"/>
      <c r="AP57" s="102"/>
      <c r="AQ57" s="102"/>
      <c r="AR57" s="102"/>
      <c r="AS57" s="102"/>
      <c r="AT57" s="102"/>
      <c r="AU57" s="102"/>
      <c r="AV57" s="102"/>
      <c r="AW57" s="102"/>
      <c r="AX57" s="102"/>
      <c r="AY57" s="102"/>
      <c r="AZ57" s="102"/>
    </row>
    <row r="58" spans="1:52" s="11" customFormat="1" x14ac:dyDescent="0.35">
      <c r="A58" s="20"/>
      <c r="B58" s="51"/>
      <c r="C58" s="48"/>
      <c r="D58" s="49"/>
      <c r="E58" s="49"/>
      <c r="F58" s="34" t="s">
        <v>225</v>
      </c>
      <c r="G58" s="546" t="s">
        <v>288</v>
      </c>
      <c r="H58" s="547"/>
      <c r="I58" s="548"/>
      <c r="J58" s="52"/>
      <c r="L58" s="102"/>
      <c r="M58" s="102"/>
      <c r="N58" s="102"/>
      <c r="O58" s="102"/>
      <c r="P58" s="102"/>
      <c r="Q58" s="102"/>
      <c r="R58" s="102"/>
      <c r="S58" s="102"/>
      <c r="T58" s="102"/>
      <c r="U58" s="102"/>
      <c r="V58" s="102"/>
      <c r="W58" s="102"/>
      <c r="X58" s="102"/>
      <c r="Y58" s="102"/>
      <c r="Z58" s="102"/>
      <c r="AA58" s="102"/>
      <c r="AB58" s="102"/>
      <c r="AC58" s="102"/>
      <c r="AD58" s="102"/>
      <c r="AE58" s="102"/>
      <c r="AF58" s="102"/>
      <c r="AG58" s="102"/>
      <c r="AH58" s="102"/>
      <c r="AI58" s="102"/>
      <c r="AJ58" s="102"/>
      <c r="AK58" s="102"/>
      <c r="AL58" s="102"/>
      <c r="AM58" s="102"/>
      <c r="AN58" s="102"/>
      <c r="AO58" s="102"/>
      <c r="AP58" s="102"/>
      <c r="AQ58" s="102"/>
      <c r="AR58" s="102"/>
      <c r="AS58" s="102"/>
      <c r="AT58" s="102"/>
      <c r="AU58" s="102"/>
      <c r="AV58" s="102"/>
      <c r="AW58" s="102"/>
      <c r="AX58" s="102"/>
      <c r="AY58" s="102"/>
      <c r="AZ58" s="102"/>
    </row>
    <row r="59" spans="1:52" s="11" customFormat="1" ht="28" x14ac:dyDescent="0.35">
      <c r="A59" s="20"/>
      <c r="B59" s="51"/>
      <c r="C59" s="48"/>
      <c r="D59" s="49"/>
      <c r="E59" s="49"/>
      <c r="F59" s="34" t="s">
        <v>226</v>
      </c>
      <c r="G59" s="546" t="s">
        <v>289</v>
      </c>
      <c r="H59" s="547"/>
      <c r="I59" s="548"/>
      <c r="J59" s="52"/>
      <c r="L59" s="102"/>
      <c r="M59" s="102"/>
      <c r="N59" s="102"/>
      <c r="O59" s="102"/>
      <c r="P59" s="102"/>
      <c r="Q59" s="102"/>
      <c r="R59" s="102"/>
      <c r="S59" s="102"/>
      <c r="T59" s="102"/>
      <c r="U59" s="102"/>
      <c r="V59" s="102"/>
      <c r="W59" s="102"/>
      <c r="X59" s="102"/>
      <c r="Y59" s="102"/>
      <c r="Z59" s="102"/>
      <c r="AA59" s="102"/>
      <c r="AB59" s="102"/>
      <c r="AC59" s="102"/>
      <c r="AD59" s="102"/>
      <c r="AE59" s="102"/>
      <c r="AF59" s="102"/>
      <c r="AG59" s="102"/>
      <c r="AH59" s="102"/>
      <c r="AI59" s="102"/>
      <c r="AJ59" s="102"/>
      <c r="AK59" s="102"/>
      <c r="AL59" s="102"/>
      <c r="AM59" s="102"/>
      <c r="AN59" s="102"/>
      <c r="AO59" s="102"/>
      <c r="AP59" s="102"/>
      <c r="AQ59" s="102"/>
      <c r="AR59" s="102"/>
      <c r="AS59" s="102"/>
      <c r="AT59" s="102"/>
      <c r="AU59" s="102"/>
      <c r="AV59" s="102"/>
      <c r="AW59" s="102"/>
      <c r="AX59" s="102"/>
      <c r="AY59" s="102"/>
      <c r="AZ59" s="102"/>
    </row>
    <row r="60" spans="1:52" ht="28" x14ac:dyDescent="0.35">
      <c r="A60" s="21"/>
      <c r="B60" s="51"/>
      <c r="C60" s="48"/>
      <c r="D60" s="49"/>
      <c r="E60" s="49"/>
      <c r="F60" s="34" t="s">
        <v>227</v>
      </c>
      <c r="G60" s="546" t="s">
        <v>290</v>
      </c>
      <c r="H60" s="547"/>
      <c r="I60" s="548"/>
      <c r="J60" s="52"/>
      <c r="L60" s="102"/>
      <c r="M60" s="102"/>
      <c r="N60" s="102"/>
      <c r="O60" s="102"/>
      <c r="P60" s="102"/>
      <c r="Q60" s="102"/>
      <c r="R60" s="102"/>
      <c r="S60" s="102"/>
      <c r="T60" s="102"/>
      <c r="U60" s="102"/>
      <c r="V60" s="102"/>
      <c r="W60" s="102"/>
      <c r="X60" s="102"/>
      <c r="Y60" s="102"/>
      <c r="Z60" s="102"/>
      <c r="AA60" s="102"/>
      <c r="AB60" s="102"/>
      <c r="AC60" s="102"/>
      <c r="AD60" s="102"/>
      <c r="AE60" s="102"/>
      <c r="AF60" s="102"/>
      <c r="AG60" s="102"/>
      <c r="AH60" s="102"/>
      <c r="AI60" s="102"/>
      <c r="AJ60" s="102"/>
      <c r="AK60" s="102"/>
      <c r="AL60" s="102"/>
      <c r="AM60" s="102"/>
      <c r="AN60" s="102"/>
      <c r="AO60" s="102"/>
      <c r="AP60" s="102"/>
      <c r="AQ60" s="102"/>
      <c r="AR60" s="102"/>
      <c r="AS60" s="102"/>
      <c r="AT60" s="102"/>
      <c r="AU60" s="102"/>
      <c r="AV60" s="102"/>
      <c r="AW60" s="102"/>
      <c r="AX60" s="102"/>
      <c r="AY60" s="102"/>
      <c r="AZ60" s="102"/>
    </row>
    <row r="61" spans="1:52" x14ac:dyDescent="0.35">
      <c r="A61" s="21"/>
      <c r="B61" s="46"/>
      <c r="C61" s="48"/>
      <c r="D61" s="49"/>
      <c r="E61" s="49"/>
      <c r="F61" s="34" t="s">
        <v>228</v>
      </c>
      <c r="G61" s="546" t="s">
        <v>291</v>
      </c>
      <c r="H61" s="547"/>
      <c r="I61" s="548"/>
      <c r="J61" s="47"/>
      <c r="L61" s="102"/>
      <c r="M61" s="102"/>
      <c r="N61" s="102"/>
      <c r="O61" s="102"/>
      <c r="P61" s="102"/>
      <c r="Q61" s="102"/>
      <c r="R61" s="102"/>
      <c r="S61" s="102"/>
      <c r="T61" s="102"/>
      <c r="U61" s="102"/>
      <c r="V61" s="102"/>
      <c r="W61" s="102"/>
      <c r="X61" s="102"/>
      <c r="Y61" s="102"/>
      <c r="Z61" s="102"/>
      <c r="AA61" s="102"/>
      <c r="AB61" s="102"/>
      <c r="AC61" s="102"/>
      <c r="AD61" s="102"/>
      <c r="AE61" s="102"/>
      <c r="AF61" s="102"/>
      <c r="AG61" s="102"/>
      <c r="AH61" s="102"/>
      <c r="AI61" s="102"/>
      <c r="AJ61" s="102"/>
      <c r="AK61" s="102"/>
      <c r="AL61" s="102"/>
      <c r="AM61" s="102"/>
      <c r="AN61" s="102"/>
      <c r="AO61" s="102"/>
      <c r="AP61" s="102"/>
      <c r="AQ61" s="102"/>
      <c r="AR61" s="102"/>
      <c r="AS61" s="102"/>
      <c r="AT61" s="102"/>
      <c r="AU61" s="102"/>
      <c r="AV61" s="102"/>
      <c r="AW61" s="102"/>
      <c r="AX61" s="102"/>
      <c r="AY61" s="102"/>
      <c r="AZ61" s="102"/>
    </row>
    <row r="62" spans="1:52" ht="28.5" thickBot="1" x14ac:dyDescent="0.4">
      <c r="A62" s="21"/>
      <c r="B62" s="46"/>
      <c r="C62" s="48"/>
      <c r="D62" s="49"/>
      <c r="E62" s="49"/>
      <c r="F62" s="35" t="s">
        <v>229</v>
      </c>
      <c r="G62" s="540" t="s">
        <v>292</v>
      </c>
      <c r="H62" s="541"/>
      <c r="I62" s="542"/>
      <c r="J62" s="47"/>
      <c r="L62" s="102"/>
      <c r="M62" s="102"/>
      <c r="N62" s="102"/>
      <c r="O62" s="102"/>
      <c r="P62" s="102"/>
      <c r="Q62" s="102"/>
      <c r="R62" s="102"/>
      <c r="S62" s="102"/>
      <c r="T62" s="102"/>
      <c r="U62" s="102"/>
      <c r="V62" s="102"/>
      <c r="W62" s="102"/>
      <c r="X62" s="102"/>
      <c r="Y62" s="102"/>
      <c r="Z62" s="102"/>
      <c r="AA62" s="102"/>
      <c r="AB62" s="102"/>
      <c r="AC62" s="102"/>
      <c r="AD62" s="102"/>
      <c r="AE62" s="102"/>
      <c r="AF62" s="102"/>
      <c r="AG62" s="102"/>
      <c r="AH62" s="102"/>
      <c r="AI62" s="102"/>
      <c r="AJ62" s="102"/>
      <c r="AK62" s="102"/>
      <c r="AL62" s="102"/>
      <c r="AM62" s="102"/>
      <c r="AN62" s="102"/>
      <c r="AO62" s="102"/>
      <c r="AP62" s="102"/>
      <c r="AQ62" s="102"/>
      <c r="AR62" s="102"/>
      <c r="AS62" s="102"/>
      <c r="AT62" s="102"/>
      <c r="AU62" s="102"/>
      <c r="AV62" s="102"/>
      <c r="AW62" s="102"/>
      <c r="AX62" s="102"/>
      <c r="AY62" s="102"/>
      <c r="AZ62" s="102"/>
    </row>
    <row r="63" spans="1:52" ht="15" thickBot="1" x14ac:dyDescent="0.4">
      <c r="A63" s="21"/>
      <c r="B63" s="56"/>
      <c r="C63" s="57"/>
      <c r="D63" s="58"/>
      <c r="E63" s="58"/>
      <c r="F63" s="58"/>
      <c r="G63" s="58"/>
      <c r="H63" s="110"/>
      <c r="I63" s="110"/>
      <c r="J63" s="59"/>
      <c r="K63" s="102"/>
      <c r="L63" s="102"/>
      <c r="M63" s="102"/>
      <c r="N63" s="102"/>
      <c r="O63" s="102"/>
      <c r="P63" s="102"/>
      <c r="Q63" s="102"/>
      <c r="R63" s="102"/>
      <c r="S63" s="102"/>
      <c r="T63" s="102"/>
      <c r="U63" s="102"/>
      <c r="V63" s="102"/>
      <c r="W63" s="102"/>
      <c r="X63" s="102"/>
      <c r="Y63" s="102"/>
      <c r="Z63" s="102"/>
      <c r="AA63" s="102"/>
      <c r="AB63" s="102"/>
      <c r="AC63" s="102"/>
      <c r="AD63" s="102"/>
      <c r="AE63" s="102"/>
      <c r="AF63" s="102"/>
      <c r="AG63" s="102"/>
      <c r="AH63" s="102"/>
      <c r="AI63" s="102"/>
      <c r="AJ63" s="102"/>
      <c r="AK63" s="102"/>
      <c r="AL63" s="102"/>
      <c r="AM63" s="102"/>
      <c r="AN63" s="102"/>
      <c r="AO63" s="102"/>
      <c r="AP63" s="102"/>
      <c r="AQ63" s="102"/>
      <c r="AR63" s="102"/>
    </row>
    <row r="64" spans="1:52" x14ac:dyDescent="0.35">
      <c r="A64" s="21"/>
      <c r="C64" s="102"/>
      <c r="D64" s="102"/>
      <c r="E64" s="102"/>
      <c r="F64" s="102"/>
      <c r="G64" s="102"/>
      <c r="H64" s="102"/>
      <c r="I64" s="102"/>
      <c r="J64" s="102"/>
      <c r="K64" s="102"/>
      <c r="L64" s="102"/>
      <c r="M64" s="102"/>
      <c r="N64" s="102"/>
      <c r="O64" s="102"/>
      <c r="P64" s="102"/>
      <c r="Q64" s="102"/>
      <c r="R64" s="102"/>
      <c r="S64" s="102"/>
      <c r="T64" s="102"/>
      <c r="U64" s="102"/>
      <c r="V64" s="102"/>
      <c r="W64" s="102"/>
      <c r="X64" s="102"/>
      <c r="Y64" s="102"/>
      <c r="Z64" s="102"/>
      <c r="AA64" s="102"/>
      <c r="AB64" s="102"/>
      <c r="AC64" s="102"/>
      <c r="AD64" s="102"/>
      <c r="AE64" s="102"/>
      <c r="AF64" s="102"/>
      <c r="AG64" s="102"/>
      <c r="AH64" s="102"/>
      <c r="AI64" s="102"/>
      <c r="AJ64" s="102"/>
      <c r="AK64" s="102"/>
      <c r="AL64" s="102"/>
      <c r="AM64" s="102"/>
      <c r="AN64" s="102"/>
      <c r="AO64" s="102"/>
      <c r="AP64" s="102"/>
      <c r="AQ64" s="102"/>
      <c r="AR64" s="102"/>
    </row>
    <row r="65" spans="1:52" x14ac:dyDescent="0.35">
      <c r="A65" s="21"/>
      <c r="C65" s="102"/>
      <c r="D65" s="102"/>
      <c r="E65" s="102"/>
      <c r="F65" s="102"/>
      <c r="G65" s="102"/>
      <c r="H65" s="102"/>
      <c r="I65" s="102"/>
      <c r="J65" s="102"/>
      <c r="K65" s="102"/>
      <c r="L65" s="102"/>
      <c r="M65" s="102"/>
      <c r="N65" s="102"/>
      <c r="O65" s="102"/>
      <c r="P65" s="102"/>
      <c r="Q65" s="102"/>
      <c r="R65" s="102"/>
      <c r="S65" s="102"/>
      <c r="T65" s="102"/>
      <c r="U65" s="102"/>
      <c r="V65" s="102"/>
      <c r="W65" s="102"/>
      <c r="X65" s="102"/>
      <c r="Y65" s="102"/>
      <c r="Z65" s="102"/>
      <c r="AA65" s="102"/>
      <c r="AB65" s="102"/>
      <c r="AC65" s="102"/>
      <c r="AD65" s="102"/>
      <c r="AE65" s="102"/>
      <c r="AF65" s="102"/>
      <c r="AG65" s="102"/>
      <c r="AH65" s="102"/>
      <c r="AI65" s="102"/>
      <c r="AJ65" s="102"/>
      <c r="AK65" s="102"/>
      <c r="AL65" s="102"/>
      <c r="AM65" s="102"/>
      <c r="AN65" s="102"/>
      <c r="AO65" s="102"/>
      <c r="AP65" s="102"/>
      <c r="AQ65" s="102"/>
      <c r="AR65" s="102"/>
    </row>
    <row r="66" spans="1:52" x14ac:dyDescent="0.35">
      <c r="A66" s="21"/>
      <c r="C66" s="102"/>
      <c r="D66" s="102"/>
      <c r="E66" s="102"/>
      <c r="F66" s="102"/>
      <c r="G66" s="102"/>
      <c r="H66" s="102"/>
      <c r="I66" s="102"/>
      <c r="J66" s="102"/>
      <c r="K66" s="102"/>
      <c r="L66" s="102"/>
      <c r="M66" s="102"/>
      <c r="N66" s="102"/>
      <c r="O66" s="102"/>
      <c r="P66" s="102"/>
      <c r="Q66" s="102"/>
      <c r="R66" s="102"/>
      <c r="S66" s="102"/>
      <c r="T66" s="102"/>
      <c r="U66" s="102"/>
      <c r="V66" s="102"/>
      <c r="W66" s="102"/>
      <c r="X66" s="102"/>
      <c r="Y66" s="102"/>
      <c r="Z66" s="102"/>
      <c r="AA66" s="102"/>
      <c r="AB66" s="102"/>
      <c r="AC66" s="102"/>
      <c r="AD66" s="102"/>
      <c r="AE66" s="102"/>
      <c r="AF66" s="102"/>
      <c r="AG66" s="102"/>
      <c r="AH66" s="102"/>
      <c r="AI66" s="102"/>
      <c r="AJ66" s="102"/>
      <c r="AK66" s="102"/>
      <c r="AL66" s="102"/>
      <c r="AM66" s="102"/>
      <c r="AN66" s="102"/>
      <c r="AO66" s="102"/>
      <c r="AP66" s="102"/>
      <c r="AQ66" s="102"/>
      <c r="AR66" s="102"/>
    </row>
    <row r="67" spans="1:52" x14ac:dyDescent="0.35">
      <c r="A67" s="21"/>
      <c r="C67" s="102"/>
      <c r="D67" s="102"/>
      <c r="E67" s="102"/>
      <c r="F67" s="102"/>
      <c r="G67" s="102"/>
      <c r="H67" s="102"/>
      <c r="I67" s="102"/>
      <c r="J67" s="102"/>
      <c r="K67" s="102"/>
      <c r="L67" s="102"/>
      <c r="M67" s="102"/>
      <c r="N67" s="102"/>
      <c r="O67" s="102"/>
      <c r="P67" s="102"/>
      <c r="Q67" s="102"/>
      <c r="R67" s="102"/>
      <c r="S67" s="102"/>
      <c r="T67" s="102"/>
      <c r="U67" s="102"/>
      <c r="V67" s="102"/>
      <c r="W67" s="102"/>
      <c r="X67" s="102"/>
      <c r="Y67" s="102"/>
      <c r="Z67" s="102"/>
      <c r="AA67" s="102"/>
      <c r="AB67" s="102"/>
      <c r="AC67" s="102"/>
      <c r="AD67" s="102"/>
      <c r="AE67" s="102"/>
      <c r="AF67" s="102"/>
      <c r="AG67" s="102"/>
      <c r="AH67" s="102"/>
      <c r="AI67" s="102"/>
      <c r="AJ67" s="102"/>
      <c r="AK67" s="102"/>
      <c r="AL67" s="102"/>
      <c r="AM67" s="102"/>
      <c r="AN67" s="102"/>
      <c r="AO67" s="102"/>
      <c r="AP67" s="102"/>
      <c r="AQ67" s="102"/>
      <c r="AR67" s="102"/>
    </row>
    <row r="68" spans="1:52" x14ac:dyDescent="0.35">
      <c r="A68" s="21"/>
      <c r="C68" s="102"/>
      <c r="D68" s="102"/>
      <c r="E68" s="102"/>
      <c r="F68" s="102"/>
      <c r="G68" s="102"/>
      <c r="H68" s="102"/>
      <c r="I68" s="102"/>
      <c r="J68" s="102"/>
      <c r="K68" s="102"/>
      <c r="L68" s="102"/>
      <c r="M68" s="102"/>
      <c r="N68" s="102"/>
      <c r="O68" s="102"/>
      <c r="P68" s="102"/>
      <c r="Q68" s="102"/>
      <c r="R68" s="102"/>
      <c r="S68" s="102"/>
      <c r="T68" s="102"/>
      <c r="U68" s="102"/>
      <c r="V68" s="102"/>
      <c r="W68" s="102"/>
      <c r="X68" s="102"/>
      <c r="Y68" s="102"/>
      <c r="Z68" s="102"/>
      <c r="AA68" s="102"/>
      <c r="AB68" s="102"/>
      <c r="AC68" s="102"/>
      <c r="AD68" s="102"/>
      <c r="AE68" s="102"/>
      <c r="AF68" s="102"/>
      <c r="AG68" s="102"/>
      <c r="AH68" s="102"/>
      <c r="AI68" s="102"/>
      <c r="AJ68" s="102"/>
      <c r="AK68" s="102"/>
      <c r="AL68" s="102"/>
      <c r="AM68" s="102"/>
      <c r="AN68" s="102"/>
      <c r="AO68" s="102"/>
      <c r="AP68" s="102"/>
      <c r="AQ68" s="102"/>
      <c r="AR68" s="102"/>
    </row>
    <row r="69" spans="1:52" x14ac:dyDescent="0.35">
      <c r="A69" s="21"/>
      <c r="C69" s="102"/>
      <c r="D69" s="102"/>
      <c r="E69" s="102"/>
      <c r="F69" s="102"/>
      <c r="G69" s="102"/>
      <c r="H69" s="102"/>
      <c r="I69" s="102"/>
      <c r="J69" s="102"/>
      <c r="K69" s="102"/>
      <c r="L69" s="102"/>
      <c r="M69" s="102"/>
      <c r="N69" s="102"/>
      <c r="O69" s="102"/>
      <c r="P69" s="102"/>
      <c r="Q69" s="102"/>
      <c r="R69" s="102"/>
      <c r="S69" s="102"/>
      <c r="T69" s="102"/>
      <c r="U69" s="102"/>
      <c r="V69" s="102"/>
      <c r="W69" s="102"/>
      <c r="X69" s="102"/>
      <c r="Y69" s="102"/>
      <c r="Z69" s="102"/>
      <c r="AA69" s="102"/>
      <c r="AB69" s="102"/>
      <c r="AC69" s="102"/>
      <c r="AD69" s="102"/>
      <c r="AE69" s="102"/>
      <c r="AF69" s="102"/>
      <c r="AG69" s="102"/>
      <c r="AH69" s="102"/>
      <c r="AI69" s="102"/>
      <c r="AJ69" s="102"/>
      <c r="AK69" s="102"/>
      <c r="AL69" s="102"/>
      <c r="AM69" s="102"/>
      <c r="AN69" s="102"/>
      <c r="AO69" s="102"/>
      <c r="AP69" s="102"/>
      <c r="AQ69" s="102"/>
      <c r="AR69" s="102"/>
    </row>
    <row r="70" spans="1:52" x14ac:dyDescent="0.35">
      <c r="A70" s="21"/>
      <c r="C70" s="102"/>
      <c r="D70" s="102"/>
      <c r="E70" s="102"/>
      <c r="F70" s="102"/>
      <c r="G70" s="102"/>
      <c r="H70" s="102"/>
      <c r="I70" s="102"/>
      <c r="J70" s="102"/>
      <c r="K70" s="102"/>
      <c r="L70" s="102"/>
      <c r="M70" s="102"/>
      <c r="N70" s="102"/>
      <c r="O70" s="102"/>
      <c r="P70" s="102"/>
      <c r="Q70" s="102"/>
      <c r="R70" s="102"/>
      <c r="S70" s="102"/>
      <c r="T70" s="102"/>
      <c r="U70" s="102"/>
      <c r="V70" s="102"/>
      <c r="W70" s="102"/>
      <c r="X70" s="102"/>
      <c r="Y70" s="102"/>
      <c r="Z70" s="102"/>
      <c r="AA70" s="102"/>
      <c r="AB70" s="102"/>
      <c r="AC70" s="102"/>
      <c r="AD70" s="102"/>
      <c r="AE70" s="102"/>
      <c r="AF70" s="102"/>
      <c r="AG70" s="102"/>
      <c r="AH70" s="102"/>
      <c r="AI70" s="102"/>
      <c r="AJ70" s="102"/>
      <c r="AK70" s="102"/>
      <c r="AL70" s="102"/>
      <c r="AM70" s="102"/>
      <c r="AN70" s="102"/>
      <c r="AO70" s="102"/>
      <c r="AP70" s="102"/>
      <c r="AQ70" s="102"/>
      <c r="AR70" s="102"/>
    </row>
    <row r="71" spans="1:52" x14ac:dyDescent="0.35">
      <c r="A71" s="21"/>
      <c r="C71" s="102"/>
      <c r="D71" s="102"/>
      <c r="E71" s="102"/>
      <c r="F71" s="102"/>
      <c r="G71" s="102"/>
      <c r="H71" s="102"/>
      <c r="I71" s="102"/>
      <c r="J71" s="102"/>
      <c r="K71" s="102"/>
      <c r="L71" s="102"/>
      <c r="M71" s="102"/>
      <c r="N71" s="102"/>
      <c r="O71" s="102"/>
      <c r="P71" s="102"/>
      <c r="Q71" s="102"/>
      <c r="R71" s="102"/>
      <c r="S71" s="102"/>
      <c r="T71" s="102"/>
      <c r="U71" s="102"/>
      <c r="V71" s="102"/>
      <c r="W71" s="102"/>
      <c r="X71" s="102"/>
      <c r="Y71" s="102"/>
      <c r="Z71" s="102"/>
      <c r="AA71" s="102"/>
      <c r="AB71" s="102"/>
      <c r="AC71" s="102"/>
      <c r="AD71" s="102"/>
      <c r="AE71" s="102"/>
      <c r="AF71" s="102"/>
      <c r="AG71" s="102"/>
      <c r="AH71" s="102"/>
      <c r="AI71" s="102"/>
      <c r="AJ71" s="102"/>
      <c r="AK71" s="102"/>
      <c r="AL71" s="102"/>
      <c r="AM71" s="102"/>
      <c r="AN71" s="102"/>
      <c r="AO71" s="102"/>
      <c r="AP71" s="102"/>
      <c r="AQ71" s="102"/>
      <c r="AR71" s="102"/>
    </row>
    <row r="72" spans="1:52" x14ac:dyDescent="0.35">
      <c r="A72" s="21"/>
      <c r="C72" s="102"/>
      <c r="D72" s="102"/>
      <c r="E72" s="102"/>
      <c r="F72" s="102"/>
      <c r="G72" s="102"/>
      <c r="H72" s="102"/>
      <c r="I72" s="102"/>
      <c r="J72" s="102"/>
      <c r="K72" s="102"/>
      <c r="L72" s="102"/>
      <c r="M72" s="102"/>
      <c r="N72" s="102"/>
      <c r="O72" s="102"/>
      <c r="P72" s="102"/>
      <c r="Q72" s="102"/>
      <c r="R72" s="102"/>
      <c r="S72" s="102"/>
      <c r="T72" s="102"/>
      <c r="U72" s="102"/>
      <c r="V72" s="102"/>
      <c r="W72" s="102"/>
      <c r="X72" s="102"/>
      <c r="Y72" s="102"/>
      <c r="Z72" s="102"/>
      <c r="AA72" s="102"/>
      <c r="AB72" s="102"/>
      <c r="AC72" s="102"/>
      <c r="AD72" s="102"/>
      <c r="AE72" s="102"/>
      <c r="AF72" s="102"/>
      <c r="AG72" s="102"/>
      <c r="AH72" s="102"/>
      <c r="AI72" s="102"/>
      <c r="AJ72" s="102"/>
      <c r="AK72" s="102"/>
      <c r="AL72" s="102"/>
      <c r="AM72" s="102"/>
      <c r="AN72" s="102"/>
      <c r="AO72" s="102"/>
      <c r="AP72" s="102"/>
      <c r="AQ72" s="102"/>
      <c r="AR72" s="102"/>
    </row>
    <row r="73" spans="1:52" x14ac:dyDescent="0.35">
      <c r="A73" s="102"/>
      <c r="C73" s="102"/>
      <c r="D73" s="102"/>
      <c r="E73" s="102"/>
      <c r="F73" s="102"/>
      <c r="G73" s="102"/>
      <c r="H73" s="102"/>
      <c r="I73" s="102"/>
      <c r="J73" s="102"/>
      <c r="K73" s="102"/>
      <c r="L73" s="102"/>
      <c r="M73" s="102"/>
      <c r="N73" s="102"/>
      <c r="O73" s="102"/>
      <c r="P73" s="102"/>
      <c r="Q73" s="102"/>
      <c r="R73" s="102"/>
      <c r="S73" s="102"/>
      <c r="T73" s="102"/>
      <c r="U73" s="102"/>
      <c r="V73" s="102"/>
      <c r="W73" s="102"/>
      <c r="X73" s="102"/>
      <c r="Y73" s="102"/>
      <c r="Z73" s="102"/>
      <c r="AA73" s="102"/>
      <c r="AB73" s="102"/>
      <c r="AC73" s="102"/>
      <c r="AD73" s="102"/>
      <c r="AE73" s="102"/>
      <c r="AF73" s="102"/>
      <c r="AG73" s="102"/>
      <c r="AH73" s="102"/>
      <c r="AI73" s="102"/>
      <c r="AJ73" s="102"/>
      <c r="AK73" s="102"/>
      <c r="AL73" s="102"/>
      <c r="AM73" s="102"/>
      <c r="AN73" s="102"/>
      <c r="AO73" s="102"/>
      <c r="AP73" s="102"/>
      <c r="AQ73" s="102"/>
      <c r="AR73" s="102"/>
      <c r="AS73" s="102"/>
      <c r="AT73" s="102"/>
      <c r="AU73" s="102"/>
      <c r="AV73" s="102"/>
      <c r="AW73" s="102"/>
      <c r="AX73" s="102"/>
      <c r="AY73" s="102"/>
      <c r="AZ73" s="102"/>
    </row>
    <row r="74" spans="1:52" x14ac:dyDescent="0.35">
      <c r="A74" s="102"/>
      <c r="B74" s="102"/>
      <c r="C74" s="102"/>
      <c r="D74" s="102"/>
      <c r="E74" s="102"/>
      <c r="F74" s="102"/>
      <c r="G74" s="102"/>
      <c r="H74" s="102"/>
      <c r="I74" s="102"/>
      <c r="J74" s="102"/>
      <c r="K74" s="102"/>
      <c r="L74" s="102"/>
      <c r="M74" s="102"/>
      <c r="N74" s="102"/>
      <c r="O74" s="102"/>
      <c r="P74" s="102"/>
      <c r="Q74" s="102"/>
      <c r="R74" s="102"/>
      <c r="S74" s="102"/>
      <c r="T74" s="102"/>
      <c r="U74" s="102"/>
      <c r="V74" s="102"/>
      <c r="W74" s="102"/>
      <c r="X74" s="102"/>
      <c r="Y74" s="102"/>
      <c r="Z74" s="102"/>
      <c r="AA74" s="102"/>
      <c r="AB74" s="102"/>
      <c r="AC74" s="102"/>
      <c r="AD74" s="102"/>
      <c r="AE74" s="102"/>
      <c r="AF74" s="102"/>
      <c r="AG74" s="102"/>
      <c r="AH74" s="102"/>
      <c r="AI74" s="102"/>
      <c r="AJ74" s="102"/>
      <c r="AK74" s="102"/>
      <c r="AL74" s="102"/>
      <c r="AM74" s="102"/>
      <c r="AN74" s="102"/>
      <c r="AO74" s="102"/>
      <c r="AP74" s="102"/>
      <c r="AQ74" s="102"/>
      <c r="AR74" s="102"/>
      <c r="AS74" s="102"/>
      <c r="AT74" s="102"/>
      <c r="AU74" s="102"/>
      <c r="AV74" s="102"/>
      <c r="AW74" s="102"/>
      <c r="AX74" s="102"/>
      <c r="AY74" s="102"/>
      <c r="AZ74" s="102"/>
    </row>
    <row r="75" spans="1:52" x14ac:dyDescent="0.35">
      <c r="A75" s="102"/>
      <c r="B75" s="102"/>
      <c r="C75" s="102"/>
      <c r="D75" s="102"/>
      <c r="E75" s="102"/>
      <c r="F75" s="102"/>
      <c r="G75" s="102"/>
      <c r="H75" s="102"/>
      <c r="I75" s="102"/>
      <c r="J75" s="102"/>
      <c r="K75" s="102"/>
      <c r="L75" s="102"/>
      <c r="M75" s="102"/>
      <c r="N75" s="102"/>
      <c r="O75" s="102"/>
      <c r="P75" s="102"/>
      <c r="Q75" s="102"/>
      <c r="R75" s="102"/>
      <c r="S75" s="102"/>
      <c r="T75" s="102"/>
      <c r="U75" s="102"/>
      <c r="V75" s="102"/>
      <c r="W75" s="102"/>
      <c r="X75" s="102"/>
      <c r="Y75" s="102"/>
      <c r="Z75" s="102"/>
      <c r="AA75" s="102"/>
      <c r="AB75" s="102"/>
      <c r="AC75" s="102"/>
      <c r="AD75" s="102"/>
      <c r="AE75" s="102"/>
      <c r="AF75" s="102"/>
      <c r="AG75" s="102"/>
      <c r="AH75" s="102"/>
      <c r="AI75" s="102"/>
      <c r="AJ75" s="102"/>
      <c r="AK75" s="102"/>
      <c r="AL75" s="102"/>
      <c r="AM75" s="102"/>
      <c r="AN75" s="102"/>
      <c r="AO75" s="102"/>
      <c r="AP75" s="102"/>
      <c r="AQ75" s="102"/>
      <c r="AR75" s="102"/>
      <c r="AS75" s="102"/>
      <c r="AT75" s="102"/>
      <c r="AU75" s="102"/>
      <c r="AV75" s="102"/>
      <c r="AW75" s="102"/>
      <c r="AX75" s="102"/>
      <c r="AY75" s="102"/>
      <c r="AZ75" s="102"/>
    </row>
    <row r="76" spans="1:52" x14ac:dyDescent="0.35">
      <c r="A76" s="102"/>
      <c r="B76" s="102"/>
      <c r="C76" s="102"/>
      <c r="D76" s="102"/>
      <c r="E76" s="102"/>
      <c r="F76" s="102"/>
      <c r="G76" s="102"/>
      <c r="H76" s="102"/>
      <c r="I76" s="102"/>
      <c r="J76" s="102"/>
      <c r="K76" s="102"/>
      <c r="L76" s="102"/>
      <c r="M76" s="102"/>
      <c r="N76" s="102"/>
      <c r="O76" s="102"/>
      <c r="P76" s="102"/>
      <c r="Q76" s="102"/>
      <c r="R76" s="102"/>
      <c r="S76" s="102"/>
      <c r="T76" s="102"/>
      <c r="U76" s="102"/>
      <c r="V76" s="102"/>
      <c r="W76" s="102"/>
      <c r="X76" s="102"/>
      <c r="Y76" s="102"/>
      <c r="Z76" s="102"/>
      <c r="AA76" s="102"/>
      <c r="AB76" s="102"/>
      <c r="AC76" s="102"/>
      <c r="AD76" s="102"/>
      <c r="AE76" s="102"/>
      <c r="AF76" s="102"/>
      <c r="AG76" s="102"/>
      <c r="AH76" s="102"/>
      <c r="AI76" s="102"/>
      <c r="AJ76" s="102"/>
      <c r="AK76" s="102"/>
      <c r="AL76" s="102"/>
      <c r="AM76" s="102"/>
      <c r="AN76" s="102"/>
      <c r="AO76" s="102"/>
      <c r="AP76" s="102"/>
      <c r="AQ76" s="102"/>
      <c r="AR76" s="102"/>
      <c r="AS76" s="102"/>
      <c r="AT76" s="102"/>
      <c r="AU76" s="102"/>
      <c r="AV76" s="102"/>
      <c r="AW76" s="102"/>
      <c r="AX76" s="102"/>
      <c r="AY76" s="102"/>
      <c r="AZ76" s="102"/>
    </row>
    <row r="77" spans="1:52" x14ac:dyDescent="0.35">
      <c r="A77" s="102"/>
      <c r="B77" s="102"/>
      <c r="C77" s="102"/>
      <c r="D77" s="102"/>
      <c r="E77" s="102"/>
      <c r="F77" s="102"/>
      <c r="G77" s="102"/>
      <c r="H77" s="102"/>
      <c r="I77" s="102"/>
      <c r="J77" s="102"/>
      <c r="K77" s="102"/>
    </row>
    <row r="78" spans="1:52" x14ac:dyDescent="0.35">
      <c r="A78" s="102"/>
      <c r="B78" s="102"/>
      <c r="C78" s="102"/>
      <c r="D78" s="102"/>
      <c r="E78" s="102"/>
      <c r="F78" s="102"/>
      <c r="G78" s="102"/>
      <c r="H78" s="102"/>
      <c r="I78" s="102"/>
      <c r="J78" s="102"/>
      <c r="K78" s="102"/>
    </row>
    <row r="79" spans="1:52" x14ac:dyDescent="0.35">
      <c r="A79" s="102"/>
      <c r="B79" s="102"/>
      <c r="C79" s="102"/>
      <c r="D79" s="102"/>
      <c r="E79" s="102"/>
      <c r="F79" s="102"/>
      <c r="G79" s="102"/>
      <c r="H79" s="102"/>
      <c r="I79" s="102"/>
      <c r="J79" s="102"/>
      <c r="K79" s="102"/>
    </row>
    <row r="80" spans="1:52" x14ac:dyDescent="0.35">
      <c r="A80" s="102"/>
      <c r="B80" s="102"/>
      <c r="C80" s="102"/>
      <c r="D80" s="102"/>
      <c r="E80" s="102"/>
      <c r="F80" s="102"/>
      <c r="G80" s="102"/>
      <c r="H80" s="102"/>
      <c r="I80" s="102"/>
      <c r="J80" s="102"/>
      <c r="K80" s="102"/>
    </row>
    <row r="81" spans="1:11" x14ac:dyDescent="0.35">
      <c r="A81" s="102"/>
      <c r="B81" s="102"/>
      <c r="C81" s="102"/>
      <c r="D81" s="102"/>
      <c r="E81" s="102"/>
      <c r="F81" s="102"/>
      <c r="G81" s="102"/>
      <c r="H81" s="102"/>
      <c r="I81" s="102"/>
      <c r="J81" s="102"/>
      <c r="K81" s="102"/>
    </row>
    <row r="82" spans="1:11" x14ac:dyDescent="0.35">
      <c r="A82" s="102"/>
      <c r="B82" s="102"/>
      <c r="C82" s="102"/>
      <c r="D82" s="102"/>
      <c r="E82" s="102"/>
      <c r="F82" s="102"/>
      <c r="G82" s="102"/>
      <c r="H82" s="102"/>
      <c r="I82" s="102"/>
      <c r="J82" s="102"/>
      <c r="K82" s="102"/>
    </row>
    <row r="83" spans="1:11" x14ac:dyDescent="0.35">
      <c r="A83" s="102"/>
      <c r="B83" s="102"/>
      <c r="C83" s="102"/>
      <c r="D83" s="102"/>
      <c r="E83" s="102"/>
      <c r="F83" s="102"/>
      <c r="G83" s="102"/>
      <c r="H83" s="102"/>
      <c r="I83" s="102"/>
      <c r="J83" s="102"/>
      <c r="K83" s="102"/>
    </row>
    <row r="84" spans="1:11" x14ac:dyDescent="0.35">
      <c r="A84" s="102"/>
      <c r="B84" s="102"/>
      <c r="C84" s="102"/>
      <c r="D84" s="102"/>
      <c r="E84" s="102"/>
      <c r="F84" s="102"/>
      <c r="G84" s="102"/>
      <c r="H84" s="102"/>
      <c r="I84" s="102"/>
      <c r="J84" s="102"/>
      <c r="K84" s="102"/>
    </row>
    <row r="85" spans="1:11" x14ac:dyDescent="0.35">
      <c r="A85" s="102"/>
      <c r="B85" s="102"/>
      <c r="C85" s="102"/>
      <c r="D85" s="102"/>
      <c r="E85" s="102"/>
      <c r="F85" s="102"/>
      <c r="G85" s="102"/>
      <c r="H85" s="102"/>
      <c r="I85" s="102"/>
      <c r="J85" s="102"/>
      <c r="K85" s="102"/>
    </row>
    <row r="86" spans="1:11" x14ac:dyDescent="0.35">
      <c r="A86" s="102"/>
      <c r="B86" s="102"/>
      <c r="C86" s="102"/>
      <c r="D86" s="102"/>
      <c r="E86" s="102"/>
      <c r="F86" s="102"/>
      <c r="G86" s="102"/>
      <c r="H86" s="102"/>
      <c r="I86" s="102"/>
      <c r="J86" s="102"/>
      <c r="K86" s="102"/>
    </row>
    <row r="87" spans="1:11" x14ac:dyDescent="0.35">
      <c r="A87" s="102"/>
      <c r="B87" s="102"/>
      <c r="C87" s="102"/>
      <c r="D87" s="102"/>
      <c r="E87" s="102"/>
      <c r="F87" s="102"/>
      <c r="G87" s="102"/>
      <c r="H87" s="102"/>
      <c r="I87" s="102"/>
      <c r="J87" s="102"/>
      <c r="K87" s="102"/>
    </row>
    <row r="88" spans="1:11" x14ac:dyDescent="0.35">
      <c r="A88" s="102"/>
      <c r="B88" s="102"/>
      <c r="C88" s="102"/>
      <c r="D88" s="102"/>
      <c r="E88" s="102"/>
      <c r="F88" s="102"/>
      <c r="G88" s="102"/>
      <c r="H88" s="102"/>
      <c r="I88" s="102"/>
      <c r="J88" s="102"/>
      <c r="K88" s="102"/>
    </row>
    <row r="89" spans="1:11" x14ac:dyDescent="0.35">
      <c r="A89" s="102"/>
      <c r="B89" s="102"/>
      <c r="C89" s="102"/>
      <c r="D89" s="102"/>
      <c r="E89" s="102"/>
      <c r="F89" s="102"/>
      <c r="G89" s="102"/>
      <c r="H89" s="102"/>
      <c r="I89" s="102"/>
      <c r="J89" s="102"/>
      <c r="K89" s="102"/>
    </row>
    <row r="90" spans="1:11" x14ac:dyDescent="0.35">
      <c r="A90" s="102"/>
      <c r="B90" s="102"/>
      <c r="C90" s="102"/>
      <c r="D90" s="102"/>
      <c r="E90" s="102"/>
      <c r="F90" s="102"/>
      <c r="G90" s="102"/>
      <c r="H90" s="102"/>
      <c r="I90" s="102"/>
      <c r="J90" s="102"/>
      <c r="K90" s="102"/>
    </row>
    <row r="91" spans="1:11" x14ac:dyDescent="0.35">
      <c r="A91" s="102"/>
      <c r="B91" s="102"/>
      <c r="C91" s="102"/>
      <c r="D91" s="102"/>
      <c r="E91" s="102"/>
      <c r="F91" s="102"/>
      <c r="G91" s="102"/>
      <c r="H91" s="102"/>
      <c r="I91" s="102"/>
      <c r="J91" s="102"/>
      <c r="K91" s="102"/>
    </row>
    <row r="92" spans="1:11" x14ac:dyDescent="0.35">
      <c r="A92" s="102"/>
      <c r="B92" s="102"/>
      <c r="C92" s="102"/>
      <c r="D92" s="102"/>
      <c r="E92" s="102"/>
      <c r="F92" s="102"/>
      <c r="G92" s="102"/>
      <c r="H92" s="102"/>
      <c r="I92" s="102"/>
      <c r="J92" s="102"/>
      <c r="K92" s="102"/>
    </row>
    <row r="93" spans="1:11" x14ac:dyDescent="0.35">
      <c r="A93" s="102"/>
      <c r="B93" s="102"/>
      <c r="C93" s="102"/>
      <c r="D93" s="102"/>
      <c r="E93" s="102"/>
      <c r="F93" s="102"/>
      <c r="G93" s="102"/>
      <c r="H93" s="102"/>
      <c r="I93" s="102"/>
      <c r="J93" s="102"/>
      <c r="K93" s="102"/>
    </row>
    <row r="94" spans="1:11" x14ac:dyDescent="0.35">
      <c r="A94" s="102"/>
      <c r="B94" s="102"/>
      <c r="C94" s="102"/>
      <c r="D94" s="102"/>
      <c r="E94" s="102"/>
      <c r="F94" s="102"/>
      <c r="G94" s="102"/>
      <c r="H94" s="102"/>
      <c r="I94" s="102"/>
      <c r="J94" s="102"/>
      <c r="K94" s="102"/>
    </row>
    <row r="95" spans="1:11" x14ac:dyDescent="0.35">
      <c r="A95" s="102"/>
      <c r="B95" s="102"/>
      <c r="C95" s="102"/>
      <c r="D95" s="102"/>
      <c r="E95" s="102"/>
      <c r="F95" s="102"/>
      <c r="G95" s="102"/>
      <c r="H95" s="102"/>
      <c r="I95" s="102"/>
      <c r="J95" s="102"/>
      <c r="K95" s="102"/>
    </row>
    <row r="96" spans="1:11" x14ac:dyDescent="0.35">
      <c r="A96" s="102"/>
      <c r="B96" s="102"/>
      <c r="C96" s="102"/>
      <c r="D96" s="102"/>
      <c r="E96" s="102"/>
      <c r="F96" s="102"/>
      <c r="G96" s="102"/>
      <c r="H96" s="102"/>
      <c r="I96" s="102"/>
      <c r="J96" s="102"/>
      <c r="K96" s="102"/>
    </row>
    <row r="97" spans="1:11" x14ac:dyDescent="0.35">
      <c r="A97" s="102"/>
      <c r="B97" s="102"/>
      <c r="C97" s="102"/>
      <c r="D97" s="102"/>
      <c r="E97" s="102"/>
      <c r="F97" s="102"/>
      <c r="G97" s="102"/>
      <c r="H97" s="102"/>
      <c r="I97" s="102"/>
      <c r="J97" s="102"/>
      <c r="K97" s="102"/>
    </row>
    <row r="98" spans="1:11" x14ac:dyDescent="0.35">
      <c r="A98" s="102"/>
      <c r="B98" s="102"/>
      <c r="C98" s="102"/>
      <c r="D98" s="102"/>
      <c r="E98" s="102"/>
      <c r="F98" s="102"/>
      <c r="G98" s="102"/>
      <c r="H98" s="102"/>
      <c r="I98" s="102"/>
      <c r="J98" s="102"/>
      <c r="K98" s="102"/>
    </row>
    <row r="99" spans="1:11" x14ac:dyDescent="0.35">
      <c r="A99" s="102"/>
      <c r="B99" s="102"/>
      <c r="C99" s="102"/>
      <c r="D99" s="102"/>
      <c r="E99" s="102"/>
      <c r="F99" s="102"/>
      <c r="G99" s="102"/>
      <c r="H99" s="102"/>
      <c r="I99" s="102"/>
      <c r="J99" s="102"/>
      <c r="K99" s="102"/>
    </row>
    <row r="100" spans="1:11" x14ac:dyDescent="0.35">
      <c r="A100" s="102"/>
      <c r="B100" s="102"/>
      <c r="C100" s="102"/>
      <c r="D100" s="102"/>
      <c r="E100" s="102"/>
      <c r="F100" s="102"/>
      <c r="G100" s="102"/>
      <c r="H100" s="102"/>
      <c r="I100" s="102"/>
      <c r="J100" s="102"/>
      <c r="K100" s="102"/>
    </row>
    <row r="101" spans="1:11" x14ac:dyDescent="0.35">
      <c r="A101" s="102"/>
      <c r="B101" s="102"/>
      <c r="C101" s="102"/>
      <c r="D101" s="102"/>
      <c r="E101" s="102"/>
      <c r="F101" s="102"/>
      <c r="G101" s="102"/>
      <c r="H101" s="102"/>
      <c r="I101" s="102"/>
      <c r="J101" s="102"/>
      <c r="K101" s="102"/>
    </row>
    <row r="102" spans="1:11" x14ac:dyDescent="0.35">
      <c r="A102" s="102"/>
      <c r="B102" s="102"/>
      <c r="C102" s="102"/>
      <c r="D102" s="102"/>
      <c r="E102" s="102"/>
      <c r="F102" s="102"/>
      <c r="G102" s="102"/>
      <c r="H102" s="102"/>
      <c r="I102" s="102"/>
      <c r="J102" s="102"/>
      <c r="K102" s="102"/>
    </row>
    <row r="103" spans="1:11" x14ac:dyDescent="0.35">
      <c r="A103" s="102"/>
      <c r="B103" s="102"/>
      <c r="C103" s="102"/>
      <c r="D103" s="102"/>
      <c r="E103" s="102"/>
      <c r="F103" s="102"/>
      <c r="G103" s="102"/>
      <c r="H103" s="102"/>
      <c r="I103" s="102"/>
      <c r="J103" s="102"/>
      <c r="K103" s="102"/>
    </row>
    <row r="104" spans="1:11" x14ac:dyDescent="0.35">
      <c r="A104" s="102"/>
      <c r="B104" s="102"/>
      <c r="C104" s="102"/>
      <c r="D104" s="102"/>
      <c r="E104" s="102"/>
      <c r="F104" s="102"/>
      <c r="G104" s="102"/>
      <c r="H104" s="102"/>
      <c r="I104" s="102"/>
      <c r="J104" s="102"/>
      <c r="K104" s="102"/>
    </row>
    <row r="105" spans="1:11" x14ac:dyDescent="0.35">
      <c r="A105" s="102"/>
      <c r="B105" s="102"/>
      <c r="C105" s="102"/>
      <c r="D105" s="102"/>
      <c r="E105" s="102"/>
      <c r="F105" s="102"/>
      <c r="G105" s="102"/>
      <c r="H105" s="102"/>
      <c r="I105" s="102"/>
      <c r="J105" s="102"/>
      <c r="K105" s="102"/>
    </row>
    <row r="106" spans="1:11" x14ac:dyDescent="0.35">
      <c r="A106" s="102"/>
      <c r="B106" s="102"/>
      <c r="C106" s="102"/>
      <c r="D106" s="102"/>
      <c r="E106" s="102"/>
      <c r="F106" s="102"/>
      <c r="G106" s="102"/>
      <c r="H106" s="102"/>
      <c r="I106" s="102"/>
      <c r="J106" s="102"/>
      <c r="K106" s="102"/>
    </row>
    <row r="107" spans="1:11" x14ac:dyDescent="0.35">
      <c r="A107" s="102"/>
      <c r="B107" s="102"/>
      <c r="C107" s="102"/>
      <c r="D107" s="102"/>
      <c r="E107" s="102"/>
      <c r="F107" s="102"/>
      <c r="G107" s="102"/>
      <c r="H107" s="102"/>
      <c r="I107" s="102"/>
      <c r="J107" s="102"/>
      <c r="K107" s="102"/>
    </row>
    <row r="108" spans="1:11" x14ac:dyDescent="0.35">
      <c r="A108" s="102"/>
      <c r="B108" s="102"/>
      <c r="C108" s="102"/>
      <c r="D108" s="102"/>
      <c r="E108" s="102"/>
      <c r="F108" s="102"/>
      <c r="G108" s="102"/>
      <c r="H108" s="102"/>
      <c r="I108" s="102"/>
      <c r="J108" s="102"/>
      <c r="K108" s="102"/>
    </row>
    <row r="109" spans="1:11" x14ac:dyDescent="0.35">
      <c r="A109" s="102"/>
      <c r="B109" s="102"/>
      <c r="C109" s="102"/>
      <c r="D109" s="102"/>
      <c r="E109" s="102"/>
      <c r="F109" s="102"/>
      <c r="G109" s="102"/>
      <c r="H109" s="102"/>
      <c r="I109" s="102"/>
      <c r="J109" s="102"/>
      <c r="K109" s="102"/>
    </row>
    <row r="110" spans="1:11" x14ac:dyDescent="0.35">
      <c r="A110" s="102"/>
      <c r="B110" s="102"/>
      <c r="C110" s="102"/>
      <c r="D110" s="102"/>
      <c r="E110" s="102"/>
      <c r="F110" s="102"/>
      <c r="G110" s="102"/>
      <c r="H110" s="102"/>
      <c r="I110" s="102"/>
      <c r="J110" s="102"/>
      <c r="K110" s="102"/>
    </row>
    <row r="111" spans="1:11" x14ac:dyDescent="0.35">
      <c r="A111" s="102"/>
      <c r="B111" s="102"/>
      <c r="C111" s="102"/>
      <c r="D111" s="102"/>
      <c r="E111" s="102"/>
      <c r="F111" s="102"/>
      <c r="G111" s="102"/>
      <c r="H111" s="102"/>
      <c r="I111" s="102"/>
      <c r="J111" s="102"/>
      <c r="K111" s="102"/>
    </row>
    <row r="112" spans="1:11" x14ac:dyDescent="0.35">
      <c r="A112" s="102"/>
      <c r="B112" s="102"/>
      <c r="H112" s="102"/>
      <c r="I112" s="102"/>
      <c r="J112" s="102"/>
      <c r="K112" s="102"/>
    </row>
    <row r="113" spans="1:11" x14ac:dyDescent="0.35">
      <c r="A113" s="102"/>
      <c r="B113" s="102"/>
      <c r="H113" s="102"/>
      <c r="I113" s="102"/>
      <c r="J113" s="102"/>
      <c r="K113" s="102"/>
    </row>
    <row r="114" spans="1:11" x14ac:dyDescent="0.35">
      <c r="A114" s="102"/>
      <c r="B114" s="102"/>
      <c r="H114" s="102"/>
      <c r="I114" s="102"/>
      <c r="J114" s="102"/>
      <c r="K114" s="102"/>
    </row>
    <row r="115" spans="1:11" x14ac:dyDescent="0.35">
      <c r="A115" s="102"/>
      <c r="B115" s="102"/>
      <c r="H115" s="102"/>
      <c r="I115" s="102"/>
      <c r="J115" s="102"/>
      <c r="K115" s="102"/>
    </row>
    <row r="116" spans="1:11" x14ac:dyDescent="0.35">
      <c r="A116" s="102"/>
      <c r="B116" s="102"/>
      <c r="H116" s="102"/>
      <c r="I116" s="102"/>
      <c r="J116" s="102"/>
      <c r="K116" s="102"/>
    </row>
    <row r="117" spans="1:11" x14ac:dyDescent="0.35">
      <c r="A117" s="102"/>
      <c r="B117" s="102"/>
      <c r="H117" s="102"/>
      <c r="I117" s="102"/>
      <c r="J117" s="102"/>
      <c r="K117" s="102"/>
    </row>
    <row r="118" spans="1:11" x14ac:dyDescent="0.35">
      <c r="A118" s="102"/>
      <c r="B118" s="102"/>
      <c r="H118" s="102"/>
      <c r="I118" s="102"/>
      <c r="J118" s="102"/>
      <c r="K118" s="102"/>
    </row>
    <row r="119" spans="1:11" x14ac:dyDescent="0.35">
      <c r="A119" s="102"/>
      <c r="B119" s="102"/>
      <c r="H119" s="102"/>
      <c r="I119" s="102"/>
      <c r="J119" s="102"/>
      <c r="K119" s="102"/>
    </row>
    <row r="120" spans="1:11" x14ac:dyDescent="0.35">
      <c r="A120" s="102"/>
      <c r="B120" s="102"/>
      <c r="H120" s="102"/>
      <c r="I120" s="102"/>
      <c r="J120" s="102"/>
      <c r="K120" s="102"/>
    </row>
    <row r="121" spans="1:11" x14ac:dyDescent="0.35">
      <c r="B121" s="102"/>
      <c r="J121" s="102"/>
    </row>
  </sheetData>
  <mergeCells count="69">
    <mergeCell ref="D38:E38"/>
    <mergeCell ref="F38:G38"/>
    <mergeCell ref="D39:E39"/>
    <mergeCell ref="F39:G39"/>
    <mergeCell ref="D16:E16"/>
    <mergeCell ref="F16:G16"/>
    <mergeCell ref="D34:E34"/>
    <mergeCell ref="F34:G34"/>
    <mergeCell ref="D26:I29"/>
    <mergeCell ref="D32:E32"/>
    <mergeCell ref="D33:E33"/>
    <mergeCell ref="D37:E37"/>
    <mergeCell ref="F32:G32"/>
    <mergeCell ref="F33:G33"/>
    <mergeCell ref="F37:G37"/>
    <mergeCell ref="D31:E31"/>
    <mergeCell ref="E42:H42"/>
    <mergeCell ref="E43:H43"/>
    <mergeCell ref="D45:E45"/>
    <mergeCell ref="D48:E48"/>
    <mergeCell ref="F45:G45"/>
    <mergeCell ref="D46:E46"/>
    <mergeCell ref="F46:G46"/>
    <mergeCell ref="G62:I62"/>
    <mergeCell ref="F47:G47"/>
    <mergeCell ref="G57:I57"/>
    <mergeCell ref="G58:I58"/>
    <mergeCell ref="G59:I59"/>
    <mergeCell ref="G60:I60"/>
    <mergeCell ref="G61:I61"/>
    <mergeCell ref="E52:H52"/>
    <mergeCell ref="D47:E47"/>
    <mergeCell ref="F48:G48"/>
    <mergeCell ref="E51:H51"/>
    <mergeCell ref="D54:E54"/>
    <mergeCell ref="F54:I54"/>
    <mergeCell ref="C3:I3"/>
    <mergeCell ref="C4:I4"/>
    <mergeCell ref="C25:H25"/>
    <mergeCell ref="D8:E8"/>
    <mergeCell ref="D9:E9"/>
    <mergeCell ref="D10:E10"/>
    <mergeCell ref="D7:E7"/>
    <mergeCell ref="F7:G7"/>
    <mergeCell ref="F10:G10"/>
    <mergeCell ref="F9:G9"/>
    <mergeCell ref="F8:G8"/>
    <mergeCell ref="E22:H22"/>
    <mergeCell ref="E23:H23"/>
    <mergeCell ref="D21:I21"/>
    <mergeCell ref="D12:E12"/>
    <mergeCell ref="D18:E18"/>
    <mergeCell ref="F31:G31"/>
    <mergeCell ref="D35:E35"/>
    <mergeCell ref="F35:G35"/>
    <mergeCell ref="D36:E36"/>
    <mergeCell ref="F36:G36"/>
    <mergeCell ref="F17:G17"/>
    <mergeCell ref="F18:G18"/>
    <mergeCell ref="D11:E11"/>
    <mergeCell ref="F11:G11"/>
    <mergeCell ref="D14:E14"/>
    <mergeCell ref="F14:G14"/>
    <mergeCell ref="D17:E17"/>
    <mergeCell ref="D13:E13"/>
    <mergeCell ref="D15:E15"/>
    <mergeCell ref="F12:G12"/>
    <mergeCell ref="F13:G13"/>
    <mergeCell ref="F15:G15"/>
  </mergeCells>
  <hyperlinks>
    <hyperlink ref="E23" r:id="rId1" xr:uid="{00000000-0004-0000-0400-000000000000}"/>
    <hyperlink ref="E43" r:id="rId2" xr:uid="{00000000-0004-0000-0400-000001000000}"/>
  </hyperlinks>
  <pageMargins left="0.2" right="0.21" top="0.17" bottom="0.17" header="0.17" footer="0.17"/>
  <pageSetup scale="71" fitToHeight="0" orientation="landscape"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I49"/>
  <sheetViews>
    <sheetView topLeftCell="A40" workbookViewId="0">
      <selection activeCell="K8" sqref="K8"/>
    </sheetView>
  </sheetViews>
  <sheetFormatPr defaultColWidth="8.81640625" defaultRowHeight="14.5" x14ac:dyDescent="0.35"/>
  <cols>
    <col min="1" max="1" width="1.453125" customWidth="1"/>
    <col min="2" max="2" width="1.81640625" customWidth="1"/>
    <col min="3" max="3" width="31.1796875" customWidth="1"/>
    <col min="4" max="5" width="15" customWidth="1"/>
    <col min="6" max="6" width="40.54296875" customWidth="1"/>
    <col min="7" max="7" width="45.26953125" customWidth="1"/>
    <col min="8" max="8" width="27" customWidth="1"/>
    <col min="9" max="10" width="1.7265625" customWidth="1"/>
  </cols>
  <sheetData>
    <row r="1" spans="2:9" ht="15" thickBot="1" x14ac:dyDescent="0.4"/>
    <row r="2" spans="2:9" x14ac:dyDescent="0.35">
      <c r="B2" s="427"/>
      <c r="C2" s="448"/>
      <c r="D2" s="449"/>
      <c r="E2" s="449"/>
      <c r="F2" s="449"/>
      <c r="G2" s="449"/>
      <c r="H2" s="449"/>
      <c r="I2" s="428"/>
    </row>
    <row r="3" spans="2:9" ht="20" x14ac:dyDescent="0.4">
      <c r="B3" s="95"/>
      <c r="C3" s="566"/>
      <c r="D3" s="567"/>
      <c r="E3" s="567"/>
      <c r="F3" s="567"/>
      <c r="G3" s="567"/>
      <c r="H3" s="567"/>
      <c r="I3" s="429"/>
    </row>
    <row r="4" spans="2:9" x14ac:dyDescent="0.35">
      <c r="B4" s="430"/>
      <c r="C4" s="568"/>
      <c r="D4" s="568"/>
      <c r="E4" s="568"/>
      <c r="F4" s="568"/>
      <c r="G4" s="568"/>
      <c r="H4" s="568"/>
      <c r="I4" s="431"/>
    </row>
    <row r="5" spans="2:9" x14ac:dyDescent="0.35">
      <c r="B5" s="430"/>
      <c r="C5" s="569"/>
      <c r="D5" s="569"/>
      <c r="E5" s="569"/>
      <c r="F5" s="569"/>
      <c r="G5" s="569"/>
      <c r="H5" s="569"/>
      <c r="I5" s="431"/>
    </row>
    <row r="6" spans="2:9" x14ac:dyDescent="0.35">
      <c r="B6" s="430"/>
      <c r="C6" s="570"/>
      <c r="D6" s="570"/>
      <c r="E6" s="449"/>
      <c r="F6" s="449"/>
      <c r="G6" s="449"/>
      <c r="H6" s="449"/>
      <c r="I6" s="431"/>
    </row>
    <row r="7" spans="2:9" x14ac:dyDescent="0.35">
      <c r="B7" s="430"/>
      <c r="C7" s="442" t="s">
        <v>244</v>
      </c>
      <c r="D7" s="438" t="s">
        <v>243</v>
      </c>
      <c r="E7" s="438"/>
      <c r="F7" s="438" t="s">
        <v>241</v>
      </c>
      <c r="G7" s="438" t="s">
        <v>271</v>
      </c>
      <c r="H7" s="438" t="s">
        <v>280</v>
      </c>
      <c r="I7" s="431"/>
    </row>
    <row r="8" spans="2:9" ht="71.25" customHeight="1" x14ac:dyDescent="0.35">
      <c r="B8" s="432"/>
      <c r="C8" s="438" t="s">
        <v>984</v>
      </c>
      <c r="D8" s="571" t="s">
        <v>682</v>
      </c>
      <c r="E8" s="571"/>
      <c r="F8" s="571" t="s">
        <v>985</v>
      </c>
      <c r="G8" s="433">
        <v>56</v>
      </c>
      <c r="H8" s="572" t="s">
        <v>986</v>
      </c>
      <c r="I8" s="434"/>
    </row>
    <row r="9" spans="2:9" ht="27" customHeight="1" x14ac:dyDescent="0.35">
      <c r="B9" s="432"/>
      <c r="C9" s="438"/>
      <c r="D9" s="571" t="s">
        <v>987</v>
      </c>
      <c r="E9" s="571"/>
      <c r="F9" s="571"/>
      <c r="G9" s="435">
        <v>0.4</v>
      </c>
      <c r="H9" s="572"/>
      <c r="I9" s="434"/>
    </row>
    <row r="10" spans="2:9" ht="33.75" customHeight="1" x14ac:dyDescent="0.35">
      <c r="B10" s="432"/>
      <c r="C10" s="438"/>
      <c r="D10" s="571" t="s">
        <v>988</v>
      </c>
      <c r="E10" s="571"/>
      <c r="F10" s="571"/>
      <c r="G10" s="433">
        <v>9687</v>
      </c>
      <c r="H10" s="572"/>
      <c r="I10" s="434"/>
    </row>
    <row r="11" spans="2:9" ht="75.75" customHeight="1" x14ac:dyDescent="0.35">
      <c r="B11" s="432"/>
      <c r="C11" s="438" t="s">
        <v>989</v>
      </c>
      <c r="D11" s="571" t="s">
        <v>990</v>
      </c>
      <c r="E11" s="571"/>
      <c r="F11" s="433" t="s">
        <v>991</v>
      </c>
      <c r="G11" s="433">
        <v>56</v>
      </c>
      <c r="H11" s="445">
        <v>56</v>
      </c>
      <c r="I11" s="434"/>
    </row>
    <row r="12" spans="2:9" ht="32.25" customHeight="1" x14ac:dyDescent="0.35">
      <c r="B12" s="432"/>
      <c r="C12" s="438"/>
      <c r="D12" s="571" t="s">
        <v>992</v>
      </c>
      <c r="E12" s="571"/>
      <c r="F12" s="433" t="s">
        <v>993</v>
      </c>
      <c r="G12" s="433">
        <v>56</v>
      </c>
      <c r="H12" s="445">
        <v>56</v>
      </c>
      <c r="I12" s="434"/>
    </row>
    <row r="13" spans="2:9" ht="12" customHeight="1" x14ac:dyDescent="0.35">
      <c r="B13" s="432"/>
      <c r="C13" s="438"/>
      <c r="D13" s="436"/>
      <c r="E13" s="436"/>
      <c r="F13" s="433"/>
      <c r="G13" s="433"/>
      <c r="H13" s="445"/>
      <c r="I13" s="434"/>
    </row>
    <row r="14" spans="2:9" x14ac:dyDescent="0.35">
      <c r="B14" s="432"/>
      <c r="C14" s="446"/>
      <c r="D14" s="573"/>
      <c r="E14" s="573"/>
      <c r="F14" s="445"/>
      <c r="G14" s="445"/>
      <c r="H14" s="445"/>
      <c r="I14" s="434"/>
    </row>
    <row r="15" spans="2:9" x14ac:dyDescent="0.35">
      <c r="B15" s="432"/>
      <c r="C15" s="446"/>
      <c r="D15" s="573"/>
      <c r="E15" s="573"/>
      <c r="F15" s="445"/>
      <c r="G15" s="445"/>
      <c r="H15" s="445"/>
      <c r="I15" s="434"/>
    </row>
    <row r="16" spans="2:9" s="437" customFormat="1" ht="120.75" customHeight="1" x14ac:dyDescent="0.35">
      <c r="B16" s="443"/>
      <c r="C16" s="438" t="s">
        <v>994</v>
      </c>
      <c r="D16" s="571" t="s">
        <v>995</v>
      </c>
      <c r="E16" s="571"/>
      <c r="F16" s="571" t="s">
        <v>996</v>
      </c>
      <c r="G16" s="433">
        <v>1344</v>
      </c>
      <c r="H16" s="571" t="s">
        <v>997</v>
      </c>
      <c r="I16" s="444"/>
    </row>
    <row r="17" spans="2:9" s="437" customFormat="1" ht="42.75" customHeight="1" x14ac:dyDescent="0.35">
      <c r="B17" s="443"/>
      <c r="C17" s="438"/>
      <c r="D17" s="571" t="s">
        <v>998</v>
      </c>
      <c r="E17" s="571"/>
      <c r="F17" s="571"/>
      <c r="G17" s="433">
        <v>950</v>
      </c>
      <c r="H17" s="571"/>
      <c r="I17" s="444"/>
    </row>
    <row r="18" spans="2:9" s="437" customFormat="1" ht="59.25" customHeight="1" x14ac:dyDescent="0.35">
      <c r="B18" s="443"/>
      <c r="C18" s="438"/>
      <c r="D18" s="571" t="s">
        <v>999</v>
      </c>
      <c r="E18" s="571"/>
      <c r="F18" s="571"/>
      <c r="G18" s="433">
        <v>3</v>
      </c>
      <c r="H18" s="571"/>
      <c r="I18" s="444"/>
    </row>
    <row r="19" spans="2:9" s="437" customFormat="1" ht="51" customHeight="1" x14ac:dyDescent="0.35">
      <c r="B19" s="443"/>
      <c r="C19" s="438"/>
      <c r="D19" s="571" t="s">
        <v>1000</v>
      </c>
      <c r="E19" s="571"/>
      <c r="F19" s="571"/>
      <c r="G19" s="433">
        <v>71</v>
      </c>
      <c r="H19" s="571"/>
      <c r="I19" s="444"/>
    </row>
    <row r="20" spans="2:9" s="437" customFormat="1" ht="51.75" customHeight="1" x14ac:dyDescent="0.35">
      <c r="B20" s="443"/>
      <c r="C20" s="438"/>
      <c r="D20" s="571" t="s">
        <v>1001</v>
      </c>
      <c r="E20" s="571"/>
      <c r="F20" s="571"/>
      <c r="G20" s="433">
        <v>1440</v>
      </c>
      <c r="H20" s="571"/>
      <c r="I20" s="444"/>
    </row>
    <row r="21" spans="2:9" s="437" customFormat="1" ht="42" customHeight="1" x14ac:dyDescent="0.35">
      <c r="B21" s="443"/>
      <c r="C21" s="438" t="s">
        <v>1002</v>
      </c>
      <c r="D21" s="571" t="s">
        <v>1003</v>
      </c>
      <c r="E21" s="571"/>
      <c r="F21" s="571" t="s">
        <v>1004</v>
      </c>
      <c r="G21" s="433">
        <v>4</v>
      </c>
      <c r="H21" s="571" t="s">
        <v>1005</v>
      </c>
      <c r="I21" s="444"/>
    </row>
    <row r="22" spans="2:9" s="437" customFormat="1" ht="42" customHeight="1" x14ac:dyDescent="0.35">
      <c r="B22" s="443"/>
      <c r="C22" s="438"/>
      <c r="D22" s="571" t="s">
        <v>1006</v>
      </c>
      <c r="E22" s="571"/>
      <c r="F22" s="571"/>
      <c r="G22" s="433">
        <v>73</v>
      </c>
      <c r="H22" s="571"/>
      <c r="I22" s="444"/>
    </row>
    <row r="23" spans="2:9" s="437" customFormat="1" ht="42" customHeight="1" x14ac:dyDescent="0.35">
      <c r="B23" s="443"/>
      <c r="C23" s="438"/>
      <c r="D23" s="571" t="s">
        <v>1007</v>
      </c>
      <c r="E23" s="571"/>
      <c r="F23" s="571"/>
      <c r="G23" s="435">
        <v>0.02</v>
      </c>
      <c r="H23" s="571"/>
      <c r="I23" s="444"/>
    </row>
    <row r="24" spans="2:9" ht="61.5" customHeight="1" x14ac:dyDescent="0.35">
      <c r="B24" s="432"/>
      <c r="C24" s="438" t="s">
        <v>1008</v>
      </c>
      <c r="D24" s="571" t="s">
        <v>1009</v>
      </c>
      <c r="E24" s="571"/>
      <c r="F24" s="571" t="s">
        <v>1010</v>
      </c>
      <c r="G24" s="439">
        <v>27</v>
      </c>
      <c r="H24" s="574" t="s">
        <v>1011</v>
      </c>
      <c r="I24" s="434"/>
    </row>
    <row r="25" spans="2:9" s="437" customFormat="1" ht="43.5" customHeight="1" x14ac:dyDescent="0.35">
      <c r="B25" s="443"/>
      <c r="C25" s="438"/>
      <c r="D25" s="571" t="s">
        <v>1012</v>
      </c>
      <c r="E25" s="571"/>
      <c r="F25" s="571"/>
      <c r="G25" s="439">
        <v>2700</v>
      </c>
      <c r="H25" s="574"/>
      <c r="I25" s="444"/>
    </row>
    <row r="26" spans="2:9" s="437" customFormat="1" ht="27.75" customHeight="1" x14ac:dyDescent="0.35">
      <c r="B26" s="443"/>
      <c r="C26" s="438"/>
      <c r="D26" s="571" t="s">
        <v>1013</v>
      </c>
      <c r="E26" s="571"/>
      <c r="F26" s="571"/>
      <c r="G26" s="439">
        <v>886</v>
      </c>
      <c r="H26" s="574"/>
      <c r="I26" s="444"/>
    </row>
    <row r="27" spans="2:9" s="437" customFormat="1" ht="36" customHeight="1" x14ac:dyDescent="0.35">
      <c r="B27" s="443"/>
      <c r="C27" s="438"/>
      <c r="D27" s="571" t="s">
        <v>1014</v>
      </c>
      <c r="E27" s="571"/>
      <c r="F27" s="571"/>
      <c r="G27" s="439">
        <v>92</v>
      </c>
      <c r="H27" s="574"/>
      <c r="I27" s="444"/>
    </row>
    <row r="28" spans="2:9" s="437" customFormat="1" ht="33" customHeight="1" x14ac:dyDescent="0.35">
      <c r="B28" s="443"/>
      <c r="C28" s="438"/>
      <c r="D28" s="571" t="s">
        <v>1015</v>
      </c>
      <c r="E28" s="571"/>
      <c r="F28" s="571"/>
      <c r="G28" s="439">
        <v>2360</v>
      </c>
      <c r="H28" s="574"/>
      <c r="I28" s="444"/>
    </row>
    <row r="29" spans="2:9" s="437" customFormat="1" ht="62.25" customHeight="1" x14ac:dyDescent="0.35">
      <c r="B29" s="443"/>
      <c r="C29" s="438" t="s">
        <v>1016</v>
      </c>
      <c r="D29" s="571" t="s">
        <v>1017</v>
      </c>
      <c r="E29" s="571"/>
      <c r="F29" s="571" t="s">
        <v>1018</v>
      </c>
      <c r="G29" s="439">
        <v>332</v>
      </c>
      <c r="H29" s="574" t="s">
        <v>1019</v>
      </c>
      <c r="I29" s="444"/>
    </row>
    <row r="30" spans="2:9" s="437" customFormat="1" ht="41.25" customHeight="1" x14ac:dyDescent="0.35">
      <c r="B30" s="443"/>
      <c r="C30" s="438"/>
      <c r="D30" s="571" t="s">
        <v>1020</v>
      </c>
      <c r="E30" s="571"/>
      <c r="F30" s="571"/>
      <c r="G30" s="439">
        <v>0</v>
      </c>
      <c r="H30" s="574"/>
      <c r="I30" s="444"/>
    </row>
    <row r="31" spans="2:9" s="437" customFormat="1" ht="63.75" customHeight="1" x14ac:dyDescent="0.35">
      <c r="B31" s="443"/>
      <c r="C31" s="438" t="s">
        <v>1021</v>
      </c>
      <c r="D31" s="571" t="s">
        <v>1022</v>
      </c>
      <c r="E31" s="571"/>
      <c r="F31" s="574" t="s">
        <v>1023</v>
      </c>
      <c r="G31" s="439">
        <v>59</v>
      </c>
      <c r="H31" s="571" t="s">
        <v>1024</v>
      </c>
      <c r="I31" s="444"/>
    </row>
    <row r="32" spans="2:9" s="437" customFormat="1" ht="33" customHeight="1" x14ac:dyDescent="0.35">
      <c r="B32" s="443"/>
      <c r="C32" s="438"/>
      <c r="D32" s="571" t="s">
        <v>1025</v>
      </c>
      <c r="E32" s="571"/>
      <c r="F32" s="574"/>
      <c r="G32" s="439">
        <v>0</v>
      </c>
      <c r="H32" s="571"/>
      <c r="I32" s="444"/>
    </row>
    <row r="33" spans="2:9" s="437" customFormat="1" ht="90" customHeight="1" x14ac:dyDescent="0.35">
      <c r="B33" s="443"/>
      <c r="C33" s="438" t="s">
        <v>1026</v>
      </c>
      <c r="D33" s="571" t="s">
        <v>1027</v>
      </c>
      <c r="E33" s="571"/>
      <c r="F33" s="574" t="s">
        <v>1028</v>
      </c>
      <c r="G33" s="439">
        <v>80</v>
      </c>
      <c r="H33" s="574" t="s">
        <v>1029</v>
      </c>
      <c r="I33" s="444"/>
    </row>
    <row r="34" spans="2:9" s="437" customFormat="1" ht="51" customHeight="1" x14ac:dyDescent="0.35">
      <c r="B34" s="443"/>
      <c r="C34" s="438"/>
      <c r="D34" s="571" t="s">
        <v>1030</v>
      </c>
      <c r="E34" s="571"/>
      <c r="F34" s="574"/>
      <c r="G34" s="439">
        <v>27</v>
      </c>
      <c r="H34" s="574"/>
      <c r="I34" s="444"/>
    </row>
    <row r="35" spans="2:9" s="437" customFormat="1" ht="33.75" customHeight="1" x14ac:dyDescent="0.35">
      <c r="B35" s="443"/>
      <c r="C35" s="438"/>
      <c r="D35" s="571" t="s">
        <v>1031</v>
      </c>
      <c r="E35" s="571"/>
      <c r="F35" s="574"/>
      <c r="G35" s="439">
        <v>452</v>
      </c>
      <c r="H35" s="574"/>
      <c r="I35" s="444"/>
    </row>
    <row r="36" spans="2:9" s="437" customFormat="1" ht="102.75" customHeight="1" x14ac:dyDescent="0.35">
      <c r="B36" s="443"/>
      <c r="C36" s="438" t="s">
        <v>1032</v>
      </c>
      <c r="D36" s="571" t="s">
        <v>1033</v>
      </c>
      <c r="E36" s="571"/>
      <c r="F36" s="433" t="s">
        <v>1034</v>
      </c>
      <c r="G36" s="433">
        <f>4</f>
        <v>4</v>
      </c>
      <c r="H36" s="436" t="s">
        <v>1035</v>
      </c>
      <c r="I36" s="444"/>
    </row>
    <row r="37" spans="2:9" ht="69" customHeight="1" x14ac:dyDescent="0.35">
      <c r="B37" s="432"/>
      <c r="C37" s="438" t="s">
        <v>1036</v>
      </c>
      <c r="D37" s="571" t="s">
        <v>1037</v>
      </c>
      <c r="E37" s="571"/>
      <c r="F37" s="574" t="s">
        <v>1038</v>
      </c>
      <c r="G37" s="433">
        <f>1</f>
        <v>1</v>
      </c>
      <c r="H37" s="574" t="s">
        <v>1039</v>
      </c>
      <c r="I37" s="434"/>
    </row>
    <row r="38" spans="2:9" ht="39.75" customHeight="1" x14ac:dyDescent="0.35">
      <c r="B38" s="432"/>
      <c r="C38" s="438"/>
      <c r="D38" s="571" t="s">
        <v>1040</v>
      </c>
      <c r="E38" s="571"/>
      <c r="F38" s="574"/>
      <c r="G38" s="433">
        <f>0</f>
        <v>0</v>
      </c>
      <c r="H38" s="574"/>
      <c r="I38" s="434"/>
    </row>
    <row r="39" spans="2:9" ht="39.75" customHeight="1" x14ac:dyDescent="0.35">
      <c r="B39" s="432"/>
      <c r="C39" s="438"/>
      <c r="D39" s="571" t="s">
        <v>1041</v>
      </c>
      <c r="E39" s="571"/>
      <c r="F39" s="574"/>
      <c r="G39" s="433">
        <v>0</v>
      </c>
      <c r="H39" s="574"/>
      <c r="I39" s="434"/>
    </row>
    <row r="40" spans="2:9" ht="39.75" customHeight="1" x14ac:dyDescent="0.35">
      <c r="B40" s="432"/>
      <c r="C40" s="438"/>
      <c r="D40" s="571" t="s">
        <v>1042</v>
      </c>
      <c r="E40" s="571"/>
      <c r="F40" s="574"/>
      <c r="G40" s="433">
        <v>0</v>
      </c>
      <c r="H40" s="574"/>
      <c r="I40" s="434"/>
    </row>
    <row r="41" spans="2:9" ht="39.75" customHeight="1" x14ac:dyDescent="0.35">
      <c r="B41" s="432"/>
      <c r="C41" s="438"/>
      <c r="D41" s="571" t="s">
        <v>1043</v>
      </c>
      <c r="E41" s="571"/>
      <c r="F41" s="574"/>
      <c r="G41" s="433">
        <f>0</f>
        <v>0</v>
      </c>
      <c r="H41" s="574"/>
      <c r="I41" s="434"/>
    </row>
    <row r="42" spans="2:9" s="437" customFormat="1" ht="56.25" customHeight="1" x14ac:dyDescent="0.35">
      <c r="B42" s="443"/>
      <c r="C42" s="438" t="s">
        <v>1044</v>
      </c>
      <c r="D42" s="571" t="s">
        <v>1045</v>
      </c>
      <c r="E42" s="571"/>
      <c r="F42" s="574" t="s">
        <v>1046</v>
      </c>
      <c r="G42" s="433">
        <v>0</v>
      </c>
      <c r="H42" s="574" t="s">
        <v>1047</v>
      </c>
      <c r="I42" s="444"/>
    </row>
    <row r="43" spans="2:9" ht="39.75" customHeight="1" x14ac:dyDescent="0.35">
      <c r="B43" s="432"/>
      <c r="C43" s="438"/>
      <c r="D43" s="571" t="s">
        <v>1048</v>
      </c>
      <c r="E43" s="571"/>
      <c r="F43" s="574"/>
      <c r="G43" s="433">
        <v>0</v>
      </c>
      <c r="H43" s="574"/>
      <c r="I43" s="434"/>
    </row>
    <row r="44" spans="2:9" ht="39.75" customHeight="1" x14ac:dyDescent="0.35">
      <c r="B44" s="432"/>
      <c r="C44" s="438"/>
      <c r="D44" s="571" t="s">
        <v>1049</v>
      </c>
      <c r="E44" s="571"/>
      <c r="F44" s="574"/>
      <c r="G44" s="433">
        <v>0</v>
      </c>
      <c r="H44" s="574"/>
      <c r="I44" s="434"/>
    </row>
    <row r="45" spans="2:9" ht="39.75" customHeight="1" x14ac:dyDescent="0.35">
      <c r="B45" s="432"/>
      <c r="C45" s="438"/>
      <c r="D45" s="571" t="s">
        <v>1050</v>
      </c>
      <c r="E45" s="571"/>
      <c r="F45" s="574"/>
      <c r="G45" s="433">
        <v>0</v>
      </c>
      <c r="H45" s="574"/>
      <c r="I45" s="434"/>
    </row>
    <row r="46" spans="2:9" ht="49.5" customHeight="1" x14ac:dyDescent="0.35">
      <c r="B46" s="432"/>
      <c r="C46" s="438"/>
      <c r="D46" s="571" t="s">
        <v>1051</v>
      </c>
      <c r="E46" s="571"/>
      <c r="F46" s="574"/>
      <c r="G46" s="433">
        <v>0</v>
      </c>
      <c r="H46" s="574"/>
      <c r="I46" s="434"/>
    </row>
    <row r="47" spans="2:9" ht="39.75" customHeight="1" x14ac:dyDescent="0.35">
      <c r="B47" s="432"/>
      <c r="C47" s="438"/>
      <c r="D47" s="571" t="s">
        <v>1052</v>
      </c>
      <c r="E47" s="571"/>
      <c r="F47" s="574"/>
      <c r="G47" s="433">
        <f>0</f>
        <v>0</v>
      </c>
      <c r="H47" s="574"/>
      <c r="I47" s="434"/>
    </row>
    <row r="48" spans="2:9" ht="39.75" customHeight="1" x14ac:dyDescent="0.35">
      <c r="B48" s="432"/>
      <c r="C48" s="438"/>
      <c r="D48" s="571" t="s">
        <v>1053</v>
      </c>
      <c r="E48" s="572"/>
      <c r="F48" s="574"/>
      <c r="G48" s="433">
        <f>0</f>
        <v>0</v>
      </c>
      <c r="H48" s="574"/>
      <c r="I48" s="434"/>
    </row>
    <row r="49" spans="2:9" ht="15" thickBot="1" x14ac:dyDescent="0.4">
      <c r="B49" s="440"/>
      <c r="C49" s="447"/>
      <c r="D49" s="447"/>
      <c r="E49" s="447"/>
      <c r="F49" s="447"/>
      <c r="G49" s="447"/>
      <c r="H49" s="447"/>
      <c r="I49" s="441"/>
    </row>
  </sheetData>
  <mergeCells count="62">
    <mergeCell ref="D42:E42"/>
    <mergeCell ref="F42:F48"/>
    <mergeCell ref="H42:H48"/>
    <mergeCell ref="D43:E43"/>
    <mergeCell ref="D44:E44"/>
    <mergeCell ref="D45:E45"/>
    <mergeCell ref="D46:E46"/>
    <mergeCell ref="D47:E47"/>
    <mergeCell ref="D48:E48"/>
    <mergeCell ref="D37:E37"/>
    <mergeCell ref="F37:F41"/>
    <mergeCell ref="H37:H41"/>
    <mergeCell ref="D38:E38"/>
    <mergeCell ref="D39:E39"/>
    <mergeCell ref="D40:E40"/>
    <mergeCell ref="D41:E41"/>
    <mergeCell ref="D36:E36"/>
    <mergeCell ref="D29:E29"/>
    <mergeCell ref="F29:F30"/>
    <mergeCell ref="H29:H30"/>
    <mergeCell ref="D30:E30"/>
    <mergeCell ref="D31:E31"/>
    <mergeCell ref="F31:F32"/>
    <mergeCell ref="H31:H32"/>
    <mergeCell ref="D32:E32"/>
    <mergeCell ref="D33:E33"/>
    <mergeCell ref="F33:F35"/>
    <mergeCell ref="H33:H35"/>
    <mergeCell ref="D34:E34"/>
    <mergeCell ref="D35:E35"/>
    <mergeCell ref="D24:E24"/>
    <mergeCell ref="F24:F28"/>
    <mergeCell ref="H24:H28"/>
    <mergeCell ref="D25:E25"/>
    <mergeCell ref="D26:E26"/>
    <mergeCell ref="D27:E27"/>
    <mergeCell ref="D28:E28"/>
    <mergeCell ref="H16:H20"/>
    <mergeCell ref="D17:E17"/>
    <mergeCell ref="D18:E18"/>
    <mergeCell ref="D19:E19"/>
    <mergeCell ref="D20:E20"/>
    <mergeCell ref="F16:F20"/>
    <mergeCell ref="D21:E21"/>
    <mergeCell ref="F21:F23"/>
    <mergeCell ref="H21:H23"/>
    <mergeCell ref="D22:E22"/>
    <mergeCell ref="D23:E23"/>
    <mergeCell ref="D11:E11"/>
    <mergeCell ref="D12:E12"/>
    <mergeCell ref="D14:E14"/>
    <mergeCell ref="D15:E15"/>
    <mergeCell ref="D16:E16"/>
    <mergeCell ref="C3:H3"/>
    <mergeCell ref="C4:H4"/>
    <mergeCell ref="C5:H5"/>
    <mergeCell ref="C6:D6"/>
    <mergeCell ref="D8:E8"/>
    <mergeCell ref="F8:F10"/>
    <mergeCell ref="H8:H10"/>
    <mergeCell ref="D9:E9"/>
    <mergeCell ref="D10:E10"/>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
  <sheetViews>
    <sheetView workbookViewId="0"/>
  </sheetViews>
  <sheetFormatPr defaultRowHeight="14.5" x14ac:dyDescent="0.35"/>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1:E32"/>
  <sheetViews>
    <sheetView showGridLines="0" topLeftCell="A52" workbookViewId="0">
      <selection activeCell="D19" sqref="D18:D19"/>
    </sheetView>
  </sheetViews>
  <sheetFormatPr defaultColWidth="8.81640625" defaultRowHeight="14.5" x14ac:dyDescent="0.35"/>
  <cols>
    <col min="1" max="1" width="1.26953125" customWidth="1"/>
    <col min="2" max="2" width="2" customWidth="1"/>
    <col min="3" max="3" width="45.26953125" customWidth="1"/>
    <col min="4" max="4" width="83.1796875" customWidth="1"/>
    <col min="5" max="5" width="2.453125" customWidth="1"/>
    <col min="6" max="6" width="1.453125" customWidth="1"/>
  </cols>
  <sheetData>
    <row r="1" spans="2:5" ht="15" thickBot="1" x14ac:dyDescent="0.4"/>
    <row r="2" spans="2:5" ht="15" thickBot="1" x14ac:dyDescent="0.4">
      <c r="B2" s="115"/>
      <c r="C2" s="70"/>
      <c r="D2" s="70"/>
      <c r="E2" s="71"/>
    </row>
    <row r="3" spans="2:5" ht="18" thickBot="1" x14ac:dyDescent="0.4">
      <c r="B3" s="116"/>
      <c r="C3" s="576" t="s">
        <v>256</v>
      </c>
      <c r="D3" s="577"/>
      <c r="E3" s="117"/>
    </row>
    <row r="4" spans="2:5" x14ac:dyDescent="0.35">
      <c r="B4" s="116"/>
      <c r="C4" s="118"/>
      <c r="D4" s="118"/>
      <c r="E4" s="117"/>
    </row>
    <row r="5" spans="2:5" ht="15" thickBot="1" x14ac:dyDescent="0.4">
      <c r="B5" s="116"/>
      <c r="C5" s="119" t="s">
        <v>295</v>
      </c>
      <c r="D5" s="118"/>
      <c r="E5" s="117"/>
    </row>
    <row r="6" spans="2:5" ht="15" thickBot="1" x14ac:dyDescent="0.4">
      <c r="B6" s="116"/>
      <c r="C6" s="284" t="s">
        <v>257</v>
      </c>
      <c r="D6" s="128" t="s">
        <v>258</v>
      </c>
      <c r="E6" s="117"/>
    </row>
    <row r="7" spans="2:5" ht="42.5" thickBot="1" x14ac:dyDescent="0.4">
      <c r="B7" s="116"/>
      <c r="C7" s="120" t="s">
        <v>299</v>
      </c>
      <c r="D7" s="121" t="s">
        <v>752</v>
      </c>
      <c r="E7" s="117"/>
    </row>
    <row r="8" spans="2:5" ht="98.5" thickBot="1" x14ac:dyDescent="0.4">
      <c r="B8" s="116"/>
      <c r="C8" s="122" t="s">
        <v>300</v>
      </c>
      <c r="D8" s="123" t="s">
        <v>807</v>
      </c>
      <c r="E8" s="117"/>
    </row>
    <row r="9" spans="2:5" ht="98.5" thickBot="1" x14ac:dyDescent="0.4">
      <c r="B9" s="116"/>
      <c r="C9" s="124" t="s">
        <v>259</v>
      </c>
      <c r="D9" s="125" t="s">
        <v>808</v>
      </c>
      <c r="E9" s="117"/>
    </row>
    <row r="10" spans="2:5" ht="112.5" thickBot="1" x14ac:dyDescent="0.4">
      <c r="B10" s="116"/>
      <c r="C10" s="120" t="s">
        <v>272</v>
      </c>
      <c r="D10" s="121" t="s">
        <v>809</v>
      </c>
      <c r="E10" s="117"/>
    </row>
    <row r="11" spans="2:5" x14ac:dyDescent="0.35">
      <c r="B11" s="116"/>
      <c r="C11" s="118"/>
      <c r="D11" s="118"/>
      <c r="E11" s="117"/>
    </row>
    <row r="12" spans="2:5" ht="15" thickBot="1" x14ac:dyDescent="0.4">
      <c r="B12" s="116"/>
      <c r="C12" s="578" t="s">
        <v>296</v>
      </c>
      <c r="D12" s="578"/>
      <c r="E12" s="117"/>
    </row>
    <row r="13" spans="2:5" ht="15" thickBot="1" x14ac:dyDescent="0.4">
      <c r="B13" s="116"/>
      <c r="C13" s="129" t="s">
        <v>260</v>
      </c>
      <c r="D13" s="129" t="s">
        <v>258</v>
      </c>
      <c r="E13" s="117"/>
    </row>
    <row r="14" spans="2:5" ht="15" thickBot="1" x14ac:dyDescent="0.4">
      <c r="B14" s="116"/>
      <c r="C14" s="575" t="s">
        <v>297</v>
      </c>
      <c r="D14" s="575"/>
      <c r="E14" s="117"/>
    </row>
    <row r="15" spans="2:5" ht="141" thickBot="1" x14ac:dyDescent="0.4">
      <c r="B15" s="116"/>
      <c r="C15" s="124" t="s">
        <v>301</v>
      </c>
      <c r="D15" s="317" t="s">
        <v>811</v>
      </c>
      <c r="E15" s="117"/>
    </row>
    <row r="16" spans="2:5" ht="113" thickBot="1" x14ac:dyDescent="0.4">
      <c r="B16" s="116"/>
      <c r="C16" s="124" t="s">
        <v>302</v>
      </c>
      <c r="D16" s="317" t="s">
        <v>810</v>
      </c>
      <c r="E16" s="117"/>
    </row>
    <row r="17" spans="2:5" ht="15" thickBot="1" x14ac:dyDescent="0.4">
      <c r="B17" s="116"/>
      <c r="C17" s="579" t="s">
        <v>671</v>
      </c>
      <c r="D17" s="579"/>
      <c r="E17" s="117"/>
    </row>
    <row r="18" spans="2:5" ht="93" customHeight="1" thickBot="1" x14ac:dyDescent="0.4">
      <c r="B18" s="116"/>
      <c r="C18" s="260" t="s">
        <v>669</v>
      </c>
      <c r="D18" s="450" t="s">
        <v>1056</v>
      </c>
      <c r="E18" s="117"/>
    </row>
    <row r="19" spans="2:5" ht="120.75" customHeight="1" thickBot="1" x14ac:dyDescent="0.4">
      <c r="B19" s="116"/>
      <c r="C19" s="260" t="s">
        <v>670</v>
      </c>
      <c r="D19" s="450" t="s">
        <v>1057</v>
      </c>
      <c r="E19" s="117"/>
    </row>
    <row r="20" spans="2:5" ht="15" thickBot="1" x14ac:dyDescent="0.4">
      <c r="B20" s="116"/>
      <c r="C20" s="575" t="s">
        <v>298</v>
      </c>
      <c r="D20" s="575"/>
      <c r="E20" s="117"/>
    </row>
    <row r="21" spans="2:5" ht="169" thickBot="1" x14ac:dyDescent="0.4">
      <c r="B21" s="116"/>
      <c r="C21" s="124" t="s">
        <v>303</v>
      </c>
      <c r="D21" s="317" t="s">
        <v>812</v>
      </c>
      <c r="E21" s="117"/>
    </row>
    <row r="22" spans="2:5" ht="113" thickBot="1" x14ac:dyDescent="0.4">
      <c r="B22" s="116"/>
      <c r="C22" s="124" t="s">
        <v>294</v>
      </c>
      <c r="D22" s="317" t="s">
        <v>810</v>
      </c>
      <c r="E22" s="117"/>
    </row>
    <row r="23" spans="2:5" ht="15" thickBot="1" x14ac:dyDescent="0.4">
      <c r="B23" s="116"/>
      <c r="C23" s="575" t="s">
        <v>261</v>
      </c>
      <c r="D23" s="575"/>
      <c r="E23" s="117"/>
    </row>
    <row r="24" spans="2:5" ht="56.5" thickBot="1" x14ac:dyDescent="0.4">
      <c r="B24" s="116"/>
      <c r="C24" s="126" t="s">
        <v>262</v>
      </c>
      <c r="D24" s="126" t="s">
        <v>813</v>
      </c>
      <c r="E24" s="117"/>
    </row>
    <row r="25" spans="2:5" ht="70.5" thickBot="1" x14ac:dyDescent="0.4">
      <c r="B25" s="116"/>
      <c r="C25" s="126" t="s">
        <v>263</v>
      </c>
      <c r="D25" s="126" t="s">
        <v>814</v>
      </c>
      <c r="E25" s="117"/>
    </row>
    <row r="26" spans="2:5" ht="56.5" thickBot="1" x14ac:dyDescent="0.4">
      <c r="B26" s="116"/>
      <c r="C26" s="126" t="s">
        <v>264</v>
      </c>
      <c r="D26" s="126" t="s">
        <v>815</v>
      </c>
      <c r="E26" s="117"/>
    </row>
    <row r="27" spans="2:5" ht="15" thickBot="1" x14ac:dyDescent="0.4">
      <c r="B27" s="116"/>
      <c r="C27" s="575" t="s">
        <v>265</v>
      </c>
      <c r="D27" s="575"/>
      <c r="E27" s="117"/>
    </row>
    <row r="28" spans="2:5" ht="70.5" thickBot="1" x14ac:dyDescent="0.4">
      <c r="B28" s="116"/>
      <c r="C28" s="124" t="s">
        <v>304</v>
      </c>
      <c r="D28" s="126" t="s">
        <v>816</v>
      </c>
      <c r="E28" s="117"/>
    </row>
    <row r="29" spans="2:5" ht="28.5" thickBot="1" x14ac:dyDescent="0.4">
      <c r="B29" s="116"/>
      <c r="C29" s="124" t="s">
        <v>305</v>
      </c>
      <c r="D29" s="126" t="s">
        <v>817</v>
      </c>
      <c r="E29" s="117"/>
    </row>
    <row r="30" spans="2:5" ht="84.5" thickBot="1" x14ac:dyDescent="0.4">
      <c r="B30" s="116"/>
      <c r="C30" s="124" t="s">
        <v>266</v>
      </c>
      <c r="D30" s="126" t="s">
        <v>818</v>
      </c>
      <c r="E30" s="117"/>
    </row>
    <row r="31" spans="2:5" ht="42.5" thickBot="1" x14ac:dyDescent="0.4">
      <c r="B31" s="116"/>
      <c r="C31" s="124" t="s">
        <v>306</v>
      </c>
      <c r="D31" s="126" t="s">
        <v>819</v>
      </c>
      <c r="E31" s="117"/>
    </row>
    <row r="32" spans="2:5" ht="15" thickBot="1" x14ac:dyDescent="0.4">
      <c r="B32" s="155"/>
      <c r="C32" s="127"/>
      <c r="D32" s="127"/>
      <c r="E32" s="156"/>
    </row>
  </sheetData>
  <mergeCells count="7">
    <mergeCell ref="C27:D27"/>
    <mergeCell ref="C3:D3"/>
    <mergeCell ref="C12:D12"/>
    <mergeCell ref="C14:D14"/>
    <mergeCell ref="C20:D20"/>
    <mergeCell ref="C23:D23"/>
    <mergeCell ref="C17:D17"/>
  </mergeCells>
  <pageMargins left="0.25" right="0.25" top="0.18" bottom="0.17" header="0.17" footer="0.17"/>
  <pageSetup scale="99" fitToHeight="0" orientation="landscape"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B1:S321"/>
  <sheetViews>
    <sheetView showGridLines="0" topLeftCell="G108" zoomScale="85" zoomScaleNormal="85" zoomScalePageLayoutView="85" workbookViewId="0">
      <selection activeCell="D15" sqref="D15"/>
    </sheetView>
  </sheetViews>
  <sheetFormatPr defaultColWidth="8.81640625" defaultRowHeight="14.5" outlineLevelRow="1" x14ac:dyDescent="0.35"/>
  <cols>
    <col min="1" max="1" width="3" style="158" customWidth="1"/>
    <col min="2" max="2" width="28.453125" style="158" customWidth="1"/>
    <col min="3" max="3" width="50.453125" style="158" customWidth="1"/>
    <col min="4" max="4" width="34.26953125" style="158" customWidth="1"/>
    <col min="5" max="5" width="32" style="158" customWidth="1"/>
    <col min="6" max="6" width="26.7265625" style="158" customWidth="1"/>
    <col min="7" max="7" width="26.453125" style="158" bestFit="1" customWidth="1"/>
    <col min="8" max="8" width="30" style="158" customWidth="1"/>
    <col min="9" max="9" width="26.1796875" style="158" customWidth="1"/>
    <col min="10" max="10" width="25.81640625" style="158" customWidth="1"/>
    <col min="11" max="11" width="31" style="158" bestFit="1" customWidth="1"/>
    <col min="12" max="12" width="30.26953125" style="158" hidden="1" customWidth="1"/>
    <col min="13" max="13" width="27.1796875" style="158" hidden="1" customWidth="1"/>
    <col min="14" max="14" width="25" style="158" hidden="1" customWidth="1"/>
    <col min="15" max="15" width="25.81640625" style="158" hidden="1" customWidth="1"/>
    <col min="16" max="16" width="30.26953125" style="158" hidden="1" customWidth="1"/>
    <col min="17" max="17" width="27.1796875" style="158" hidden="1" customWidth="1"/>
    <col min="18" max="18" width="24.26953125" style="158" hidden="1" customWidth="1"/>
    <col min="19" max="19" width="23.1796875" style="158" hidden="1" customWidth="1"/>
    <col min="20" max="20" width="27.7265625" style="158" customWidth="1"/>
    <col min="21" max="16384" width="8.81640625" style="158"/>
  </cols>
  <sheetData>
    <row r="1" spans="2:19" ht="15" thickBot="1" x14ac:dyDescent="0.4"/>
    <row r="2" spans="2:19" ht="26" x14ac:dyDescent="0.35">
      <c r="B2" s="99"/>
      <c r="C2" s="669"/>
      <c r="D2" s="669"/>
      <c r="E2" s="669"/>
      <c r="F2" s="669"/>
      <c r="G2" s="669"/>
      <c r="H2" s="93"/>
      <c r="I2" s="93"/>
      <c r="J2" s="93"/>
      <c r="K2" s="93"/>
      <c r="L2" s="93"/>
      <c r="M2" s="93"/>
      <c r="N2" s="93"/>
      <c r="O2" s="93"/>
      <c r="P2" s="93"/>
      <c r="Q2" s="93"/>
      <c r="R2" s="93"/>
      <c r="S2" s="94"/>
    </row>
    <row r="3" spans="2:19" ht="26" x14ac:dyDescent="0.35">
      <c r="B3" s="100"/>
      <c r="C3" s="675" t="s">
        <v>283</v>
      </c>
      <c r="D3" s="676"/>
      <c r="E3" s="676"/>
      <c r="F3" s="676"/>
      <c r="G3" s="677"/>
      <c r="H3" s="96"/>
      <c r="I3" s="96"/>
      <c r="J3" s="96"/>
      <c r="K3" s="96"/>
      <c r="L3" s="96"/>
      <c r="M3" s="96"/>
      <c r="N3" s="96"/>
      <c r="O3" s="96"/>
      <c r="P3" s="96"/>
      <c r="Q3" s="96"/>
      <c r="R3" s="96"/>
      <c r="S3" s="98"/>
    </row>
    <row r="4" spans="2:19" ht="26" x14ac:dyDescent="0.35">
      <c r="B4" s="100"/>
      <c r="C4" s="101"/>
      <c r="D4" s="101"/>
      <c r="E4" s="101"/>
      <c r="F4" s="101"/>
      <c r="G4" s="101"/>
      <c r="H4" s="96"/>
      <c r="I4" s="96"/>
      <c r="J4" s="96"/>
      <c r="K4" s="96"/>
      <c r="L4" s="96"/>
      <c r="M4" s="96"/>
      <c r="N4" s="96"/>
      <c r="O4" s="96"/>
      <c r="P4" s="96"/>
      <c r="Q4" s="96"/>
      <c r="R4" s="96"/>
      <c r="S4" s="98"/>
    </row>
    <row r="5" spans="2:19" ht="15" thickBot="1" x14ac:dyDescent="0.4">
      <c r="B5" s="95"/>
      <c r="C5" s="96"/>
      <c r="D5" s="96"/>
      <c r="E5" s="96"/>
      <c r="F5" s="96"/>
      <c r="G5" s="96"/>
      <c r="H5" s="96"/>
      <c r="I5" s="96"/>
      <c r="J5" s="96"/>
      <c r="K5" s="96"/>
      <c r="L5" s="96"/>
      <c r="M5" s="96"/>
      <c r="N5" s="96"/>
      <c r="O5" s="96"/>
      <c r="P5" s="96"/>
      <c r="Q5" s="96"/>
      <c r="R5" s="96"/>
      <c r="S5" s="98"/>
    </row>
    <row r="6" spans="2:19" ht="34.5" customHeight="1" thickBot="1" x14ac:dyDescent="0.4">
      <c r="B6" s="670" t="s">
        <v>602</v>
      </c>
      <c r="C6" s="671"/>
      <c r="D6" s="671"/>
      <c r="E6" s="671"/>
      <c r="F6" s="671"/>
      <c r="G6" s="671"/>
      <c r="H6" s="251"/>
      <c r="I6" s="251"/>
      <c r="J6" s="251"/>
      <c r="K6" s="251"/>
      <c r="L6" s="251"/>
      <c r="M6" s="251"/>
      <c r="N6" s="251"/>
      <c r="O6" s="251"/>
      <c r="P6" s="251"/>
      <c r="Q6" s="251"/>
      <c r="R6" s="251"/>
      <c r="S6" s="252"/>
    </row>
    <row r="7" spans="2:19" ht="15.75" customHeight="1" x14ac:dyDescent="0.35">
      <c r="B7" s="670" t="s">
        <v>664</v>
      </c>
      <c r="C7" s="672"/>
      <c r="D7" s="672"/>
      <c r="E7" s="672"/>
      <c r="F7" s="672"/>
      <c r="G7" s="672"/>
      <c r="H7" s="251"/>
      <c r="I7" s="251"/>
      <c r="J7" s="251"/>
      <c r="K7" s="251"/>
      <c r="L7" s="251"/>
      <c r="M7" s="251"/>
      <c r="N7" s="251"/>
      <c r="O7" s="251"/>
      <c r="P7" s="251"/>
      <c r="Q7" s="251"/>
      <c r="R7" s="251"/>
      <c r="S7" s="252"/>
    </row>
    <row r="8" spans="2:19" ht="15.75" customHeight="1" thickBot="1" x14ac:dyDescent="0.4">
      <c r="B8" s="673" t="s">
        <v>240</v>
      </c>
      <c r="C8" s="674"/>
      <c r="D8" s="674"/>
      <c r="E8" s="674"/>
      <c r="F8" s="674"/>
      <c r="G8" s="674"/>
      <c r="H8" s="253"/>
      <c r="I8" s="253"/>
      <c r="J8" s="253"/>
      <c r="K8" s="253"/>
      <c r="L8" s="253"/>
      <c r="M8" s="253"/>
      <c r="N8" s="253"/>
      <c r="O8" s="253"/>
      <c r="P8" s="253"/>
      <c r="Q8" s="253"/>
      <c r="R8" s="253"/>
      <c r="S8" s="254"/>
    </row>
    <row r="10" spans="2:19" ht="21" x14ac:dyDescent="0.5">
      <c r="B10" s="582" t="s">
        <v>309</v>
      </c>
      <c r="C10" s="582"/>
    </row>
    <row r="11" spans="2:19" ht="15" thickBot="1" x14ac:dyDescent="0.4"/>
    <row r="12" spans="2:19" ht="15" customHeight="1" thickBot="1" x14ac:dyDescent="0.4">
      <c r="B12" s="257" t="s">
        <v>310</v>
      </c>
      <c r="C12" s="159"/>
    </row>
    <row r="13" spans="2:19" ht="15.75" customHeight="1" thickBot="1" x14ac:dyDescent="0.4">
      <c r="B13" s="257" t="s">
        <v>275</v>
      </c>
      <c r="C13" s="159" t="s">
        <v>672</v>
      </c>
    </row>
    <row r="14" spans="2:19" ht="15.75" customHeight="1" thickBot="1" x14ac:dyDescent="0.4">
      <c r="B14" s="257" t="s">
        <v>665</v>
      </c>
      <c r="C14" s="159" t="s">
        <v>605</v>
      </c>
    </row>
    <row r="15" spans="2:19" ht="15.75" customHeight="1" thickBot="1" x14ac:dyDescent="0.4">
      <c r="B15" s="257" t="s">
        <v>311</v>
      </c>
      <c r="C15" s="159" t="s">
        <v>88</v>
      </c>
    </row>
    <row r="16" spans="2:19" ht="15" thickBot="1" x14ac:dyDescent="0.4">
      <c r="B16" s="257" t="s">
        <v>312</v>
      </c>
      <c r="C16" s="159" t="s">
        <v>606</v>
      </c>
    </row>
    <row r="17" spans="2:19" ht="15" thickBot="1" x14ac:dyDescent="0.4">
      <c r="B17" s="257" t="s">
        <v>313</v>
      </c>
      <c r="C17" s="159" t="s">
        <v>495</v>
      </c>
    </row>
    <row r="18" spans="2:19" ht="15" thickBot="1" x14ac:dyDescent="0.4"/>
    <row r="19" spans="2:19" ht="15" thickBot="1" x14ac:dyDescent="0.4">
      <c r="D19" s="583" t="s">
        <v>314</v>
      </c>
      <c r="E19" s="584"/>
      <c r="F19" s="584"/>
      <c r="G19" s="585"/>
      <c r="H19" s="583" t="s">
        <v>315</v>
      </c>
      <c r="I19" s="584"/>
      <c r="J19" s="584"/>
      <c r="K19" s="585"/>
      <c r="L19" s="583" t="s">
        <v>316</v>
      </c>
      <c r="M19" s="584"/>
      <c r="N19" s="584"/>
      <c r="O19" s="585"/>
      <c r="P19" s="583" t="s">
        <v>317</v>
      </c>
      <c r="Q19" s="584"/>
      <c r="R19" s="584"/>
      <c r="S19" s="585"/>
    </row>
    <row r="20" spans="2:19" ht="45" customHeight="1" thickBot="1" x14ac:dyDescent="0.4">
      <c r="B20" s="586" t="s">
        <v>318</v>
      </c>
      <c r="C20" s="589" t="s">
        <v>319</v>
      </c>
      <c r="D20" s="160"/>
      <c r="E20" s="161" t="s">
        <v>320</v>
      </c>
      <c r="F20" s="162" t="s">
        <v>321</v>
      </c>
      <c r="G20" s="163" t="s">
        <v>322</v>
      </c>
      <c r="H20" s="160"/>
      <c r="I20" s="161" t="s">
        <v>320</v>
      </c>
      <c r="J20" s="162" t="s">
        <v>321</v>
      </c>
      <c r="K20" s="163" t="s">
        <v>322</v>
      </c>
      <c r="L20" s="160"/>
      <c r="M20" s="161" t="s">
        <v>320</v>
      </c>
      <c r="N20" s="162" t="s">
        <v>321</v>
      </c>
      <c r="O20" s="163" t="s">
        <v>322</v>
      </c>
      <c r="P20" s="160"/>
      <c r="Q20" s="161" t="s">
        <v>320</v>
      </c>
      <c r="R20" s="162" t="s">
        <v>321</v>
      </c>
      <c r="S20" s="163" t="s">
        <v>322</v>
      </c>
    </row>
    <row r="21" spans="2:19" ht="40.5" customHeight="1" x14ac:dyDescent="0.35">
      <c r="B21" s="587"/>
      <c r="C21" s="590"/>
      <c r="D21" s="164" t="s">
        <v>323</v>
      </c>
      <c r="E21" s="165">
        <v>0</v>
      </c>
      <c r="F21" s="166">
        <v>0</v>
      </c>
      <c r="G21" s="167">
        <v>0</v>
      </c>
      <c r="H21" s="168" t="s">
        <v>323</v>
      </c>
      <c r="I21" s="285">
        <v>53512</v>
      </c>
      <c r="J21" s="286">
        <v>21220</v>
      </c>
      <c r="K21" s="287">
        <v>32292</v>
      </c>
      <c r="L21" s="164" t="s">
        <v>323</v>
      </c>
      <c r="M21" s="285"/>
      <c r="N21" s="286"/>
      <c r="O21" s="287"/>
      <c r="P21" s="164" t="s">
        <v>323</v>
      </c>
      <c r="Q21" s="169"/>
      <c r="R21" s="170"/>
      <c r="S21" s="171"/>
    </row>
    <row r="22" spans="2:19" ht="39.75" customHeight="1" x14ac:dyDescent="0.35">
      <c r="B22" s="587"/>
      <c r="C22" s="590"/>
      <c r="D22" s="172" t="s">
        <v>324</v>
      </c>
      <c r="E22" s="174">
        <v>0</v>
      </c>
      <c r="F22" s="174">
        <v>0</v>
      </c>
      <c r="G22" s="174">
        <v>0</v>
      </c>
      <c r="H22" s="173" t="s">
        <v>324</v>
      </c>
      <c r="I22" s="174">
        <v>0.5</v>
      </c>
      <c r="J22" s="174">
        <v>0.5</v>
      </c>
      <c r="K22" s="174">
        <v>0.5</v>
      </c>
      <c r="L22" s="172" t="s">
        <v>324</v>
      </c>
      <c r="M22" s="174"/>
      <c r="N22" s="174"/>
      <c r="O22" s="174"/>
      <c r="P22" s="172" t="s">
        <v>324</v>
      </c>
      <c r="Q22" s="174"/>
      <c r="R22" s="174"/>
      <c r="S22" s="175"/>
    </row>
    <row r="23" spans="2:19" ht="37.5" customHeight="1" x14ac:dyDescent="0.35">
      <c r="B23" s="588"/>
      <c r="C23" s="591"/>
      <c r="D23" s="172" t="s">
        <v>325</v>
      </c>
      <c r="E23" s="174">
        <v>0</v>
      </c>
      <c r="F23" s="174">
        <v>0</v>
      </c>
      <c r="G23" s="174">
        <v>0</v>
      </c>
      <c r="H23" s="173" t="s">
        <v>325</v>
      </c>
      <c r="I23" s="174">
        <v>0.25</v>
      </c>
      <c r="J23" s="174">
        <v>0.25</v>
      </c>
      <c r="K23" s="174">
        <v>0.25</v>
      </c>
      <c r="L23" s="172" t="s">
        <v>325</v>
      </c>
      <c r="M23" s="174"/>
      <c r="N23" s="174"/>
      <c r="O23" s="175"/>
      <c r="P23" s="172" t="s">
        <v>325</v>
      </c>
      <c r="Q23" s="174"/>
      <c r="R23" s="174"/>
      <c r="S23" s="175"/>
    </row>
    <row r="24" spans="2:19" ht="15" thickBot="1" x14ac:dyDescent="0.4">
      <c r="B24" s="176"/>
      <c r="C24" s="176"/>
      <c r="Q24" s="177"/>
      <c r="R24" s="177"/>
      <c r="S24" s="177"/>
    </row>
    <row r="25" spans="2:19" ht="30" customHeight="1" thickBot="1" x14ac:dyDescent="0.4">
      <c r="B25" s="176"/>
      <c r="C25" s="176"/>
      <c r="D25" s="583" t="s">
        <v>314</v>
      </c>
      <c r="E25" s="584"/>
      <c r="F25" s="584"/>
      <c r="G25" s="585"/>
      <c r="H25" s="583" t="s">
        <v>315</v>
      </c>
      <c r="I25" s="584"/>
      <c r="J25" s="584"/>
      <c r="K25" s="585"/>
      <c r="L25" s="583" t="s">
        <v>316</v>
      </c>
      <c r="M25" s="584"/>
      <c r="N25" s="584"/>
      <c r="O25" s="585"/>
      <c r="P25" s="583" t="s">
        <v>317</v>
      </c>
      <c r="Q25" s="584"/>
      <c r="R25" s="584"/>
      <c r="S25" s="585"/>
    </row>
    <row r="26" spans="2:19" ht="47.25" customHeight="1" x14ac:dyDescent="0.35">
      <c r="B26" s="586" t="s">
        <v>326</v>
      </c>
      <c r="C26" s="586" t="s">
        <v>327</v>
      </c>
      <c r="D26" s="592" t="s">
        <v>328</v>
      </c>
      <c r="E26" s="593"/>
      <c r="F26" s="178" t="s">
        <v>329</v>
      </c>
      <c r="G26" s="179" t="s">
        <v>330</v>
      </c>
      <c r="H26" s="592" t="s">
        <v>328</v>
      </c>
      <c r="I26" s="593"/>
      <c r="J26" s="178" t="s">
        <v>329</v>
      </c>
      <c r="K26" s="179" t="s">
        <v>330</v>
      </c>
      <c r="L26" s="592" t="s">
        <v>328</v>
      </c>
      <c r="M26" s="593"/>
      <c r="N26" s="178" t="s">
        <v>329</v>
      </c>
      <c r="O26" s="179" t="s">
        <v>330</v>
      </c>
      <c r="P26" s="592" t="s">
        <v>328</v>
      </c>
      <c r="Q26" s="593"/>
      <c r="R26" s="178" t="s">
        <v>329</v>
      </c>
      <c r="S26" s="179" t="s">
        <v>330</v>
      </c>
    </row>
    <row r="27" spans="2:19" ht="51" customHeight="1" x14ac:dyDescent="0.35">
      <c r="B27" s="587"/>
      <c r="C27" s="587"/>
      <c r="D27" s="180" t="s">
        <v>323</v>
      </c>
      <c r="E27" s="181">
        <v>0</v>
      </c>
      <c r="F27" s="606"/>
      <c r="G27" s="608" t="s">
        <v>530</v>
      </c>
      <c r="H27" s="180" t="s">
        <v>323</v>
      </c>
      <c r="I27" s="288">
        <v>56</v>
      </c>
      <c r="J27" s="594"/>
      <c r="K27" s="596" t="s">
        <v>511</v>
      </c>
      <c r="L27" s="180" t="s">
        <v>323</v>
      </c>
      <c r="M27" s="182"/>
      <c r="N27" s="594"/>
      <c r="O27" s="596"/>
      <c r="P27" s="180" t="s">
        <v>323</v>
      </c>
      <c r="Q27" s="182"/>
      <c r="R27" s="594"/>
      <c r="S27" s="596"/>
    </row>
    <row r="28" spans="2:19" ht="51" customHeight="1" x14ac:dyDescent="0.35">
      <c r="B28" s="588"/>
      <c r="C28" s="588"/>
      <c r="D28" s="183" t="s">
        <v>331</v>
      </c>
      <c r="E28" s="184">
        <v>0</v>
      </c>
      <c r="F28" s="607"/>
      <c r="G28" s="609"/>
      <c r="H28" s="183" t="s">
        <v>331</v>
      </c>
      <c r="I28" s="185">
        <v>1</v>
      </c>
      <c r="J28" s="595"/>
      <c r="K28" s="597"/>
      <c r="L28" s="183" t="s">
        <v>331</v>
      </c>
      <c r="M28" s="185"/>
      <c r="N28" s="595"/>
      <c r="O28" s="597"/>
      <c r="P28" s="183" t="s">
        <v>331</v>
      </c>
      <c r="Q28" s="185"/>
      <c r="R28" s="595"/>
      <c r="S28" s="597"/>
    </row>
    <row r="29" spans="2:19" ht="37.5" customHeight="1" x14ac:dyDescent="0.35">
      <c r="B29" s="598" t="s">
        <v>332</v>
      </c>
      <c r="C29" s="601" t="s">
        <v>333</v>
      </c>
      <c r="D29" s="186" t="s">
        <v>334</v>
      </c>
      <c r="E29" s="187" t="s">
        <v>313</v>
      </c>
      <c r="F29" s="187" t="s">
        <v>335</v>
      </c>
      <c r="G29" s="188" t="s">
        <v>336</v>
      </c>
      <c r="H29" s="186" t="s">
        <v>334</v>
      </c>
      <c r="I29" s="187" t="s">
        <v>313</v>
      </c>
      <c r="J29" s="187" t="s">
        <v>335</v>
      </c>
      <c r="K29" s="188" t="s">
        <v>336</v>
      </c>
      <c r="L29" s="186" t="s">
        <v>334</v>
      </c>
      <c r="M29" s="187" t="s">
        <v>313</v>
      </c>
      <c r="N29" s="187" t="s">
        <v>335</v>
      </c>
      <c r="O29" s="188" t="s">
        <v>336</v>
      </c>
      <c r="P29" s="186" t="s">
        <v>334</v>
      </c>
      <c r="Q29" s="187" t="s">
        <v>313</v>
      </c>
      <c r="R29" s="187" t="s">
        <v>335</v>
      </c>
      <c r="S29" s="188" t="s">
        <v>336</v>
      </c>
    </row>
    <row r="30" spans="2:19" ht="30" customHeight="1" x14ac:dyDescent="0.35">
      <c r="B30" s="599"/>
      <c r="C30" s="580"/>
      <c r="D30" s="189"/>
      <c r="E30" s="190"/>
      <c r="F30" s="190"/>
      <c r="G30" s="191"/>
      <c r="H30" s="192"/>
      <c r="I30" s="193"/>
      <c r="J30" s="192"/>
      <c r="K30" s="194"/>
      <c r="L30" s="192"/>
      <c r="M30" s="193"/>
      <c r="N30" s="192"/>
      <c r="O30" s="194"/>
      <c r="P30" s="192"/>
      <c r="Q30" s="193"/>
      <c r="R30" s="192"/>
      <c r="S30" s="194"/>
    </row>
    <row r="31" spans="2:19" ht="36.75" customHeight="1" outlineLevel="1" x14ac:dyDescent="0.35">
      <c r="B31" s="599"/>
      <c r="C31" s="580"/>
      <c r="D31" s="186" t="s">
        <v>334</v>
      </c>
      <c r="E31" s="187" t="s">
        <v>313</v>
      </c>
      <c r="F31" s="187" t="s">
        <v>335</v>
      </c>
      <c r="G31" s="188" t="s">
        <v>336</v>
      </c>
      <c r="H31" s="186" t="s">
        <v>334</v>
      </c>
      <c r="I31" s="187" t="s">
        <v>313</v>
      </c>
      <c r="J31" s="187" t="s">
        <v>335</v>
      </c>
      <c r="K31" s="188" t="s">
        <v>336</v>
      </c>
      <c r="L31" s="186" t="s">
        <v>334</v>
      </c>
      <c r="M31" s="187" t="s">
        <v>313</v>
      </c>
      <c r="N31" s="187" t="s">
        <v>335</v>
      </c>
      <c r="O31" s="188" t="s">
        <v>336</v>
      </c>
      <c r="P31" s="186" t="s">
        <v>334</v>
      </c>
      <c r="Q31" s="187" t="s">
        <v>313</v>
      </c>
      <c r="R31" s="187" t="s">
        <v>335</v>
      </c>
      <c r="S31" s="188" t="s">
        <v>336</v>
      </c>
    </row>
    <row r="32" spans="2:19" ht="30" customHeight="1" outlineLevel="1" x14ac:dyDescent="0.35">
      <c r="B32" s="599"/>
      <c r="C32" s="580"/>
      <c r="D32" s="189"/>
      <c r="E32" s="190"/>
      <c r="F32" s="190"/>
      <c r="G32" s="191"/>
      <c r="H32" s="192"/>
      <c r="I32" s="193"/>
      <c r="J32" s="192"/>
      <c r="K32" s="194"/>
      <c r="L32" s="192"/>
      <c r="M32" s="193"/>
      <c r="N32" s="192"/>
      <c r="O32" s="194"/>
      <c r="P32" s="192"/>
      <c r="Q32" s="193"/>
      <c r="R32" s="192"/>
      <c r="S32" s="194"/>
    </row>
    <row r="33" spans="2:19" ht="36" customHeight="1" outlineLevel="1" x14ac:dyDescent="0.35">
      <c r="B33" s="599"/>
      <c r="C33" s="580"/>
      <c r="D33" s="186" t="s">
        <v>334</v>
      </c>
      <c r="E33" s="187" t="s">
        <v>313</v>
      </c>
      <c r="F33" s="187" t="s">
        <v>335</v>
      </c>
      <c r="G33" s="188" t="s">
        <v>336</v>
      </c>
      <c r="H33" s="186" t="s">
        <v>334</v>
      </c>
      <c r="I33" s="187" t="s">
        <v>313</v>
      </c>
      <c r="J33" s="187" t="s">
        <v>335</v>
      </c>
      <c r="K33" s="188" t="s">
        <v>336</v>
      </c>
      <c r="L33" s="186" t="s">
        <v>334</v>
      </c>
      <c r="M33" s="187" t="s">
        <v>313</v>
      </c>
      <c r="N33" s="187" t="s">
        <v>335</v>
      </c>
      <c r="O33" s="188" t="s">
        <v>336</v>
      </c>
      <c r="P33" s="186" t="s">
        <v>334</v>
      </c>
      <c r="Q33" s="187" t="s">
        <v>313</v>
      </c>
      <c r="R33" s="187" t="s">
        <v>335</v>
      </c>
      <c r="S33" s="188" t="s">
        <v>336</v>
      </c>
    </row>
    <row r="34" spans="2:19" ht="30" customHeight="1" outlineLevel="1" x14ac:dyDescent="0.35">
      <c r="B34" s="599"/>
      <c r="C34" s="580"/>
      <c r="D34" s="189"/>
      <c r="E34" s="190"/>
      <c r="F34" s="190"/>
      <c r="G34" s="191"/>
      <c r="H34" s="192"/>
      <c r="I34" s="193"/>
      <c r="J34" s="192"/>
      <c r="K34" s="194"/>
      <c r="L34" s="192"/>
      <c r="M34" s="193"/>
      <c r="N34" s="192"/>
      <c r="O34" s="194"/>
      <c r="P34" s="192"/>
      <c r="Q34" s="193"/>
      <c r="R34" s="192"/>
      <c r="S34" s="194"/>
    </row>
    <row r="35" spans="2:19" ht="39" customHeight="1" outlineLevel="1" x14ac:dyDescent="0.35">
      <c r="B35" s="599"/>
      <c r="C35" s="580"/>
      <c r="D35" s="186" t="s">
        <v>334</v>
      </c>
      <c r="E35" s="187" t="s">
        <v>313</v>
      </c>
      <c r="F35" s="187" t="s">
        <v>335</v>
      </c>
      <c r="G35" s="188" t="s">
        <v>336</v>
      </c>
      <c r="H35" s="186" t="s">
        <v>334</v>
      </c>
      <c r="I35" s="187" t="s">
        <v>313</v>
      </c>
      <c r="J35" s="187" t="s">
        <v>335</v>
      </c>
      <c r="K35" s="188" t="s">
        <v>336</v>
      </c>
      <c r="L35" s="186" t="s">
        <v>334</v>
      </c>
      <c r="M35" s="187" t="s">
        <v>313</v>
      </c>
      <c r="N35" s="187" t="s">
        <v>335</v>
      </c>
      <c r="O35" s="188" t="s">
        <v>336</v>
      </c>
      <c r="P35" s="186" t="s">
        <v>334</v>
      </c>
      <c r="Q35" s="187" t="s">
        <v>313</v>
      </c>
      <c r="R35" s="187" t="s">
        <v>335</v>
      </c>
      <c r="S35" s="188" t="s">
        <v>336</v>
      </c>
    </row>
    <row r="36" spans="2:19" ht="30" customHeight="1" outlineLevel="1" x14ac:dyDescent="0.35">
      <c r="B36" s="599"/>
      <c r="C36" s="580"/>
      <c r="D36" s="189"/>
      <c r="E36" s="190"/>
      <c r="F36" s="190"/>
      <c r="G36" s="191"/>
      <c r="H36" s="192"/>
      <c r="I36" s="193"/>
      <c r="J36" s="192"/>
      <c r="K36" s="194"/>
      <c r="L36" s="192"/>
      <c r="M36" s="193"/>
      <c r="N36" s="192"/>
      <c r="O36" s="194"/>
      <c r="P36" s="192"/>
      <c r="Q36" s="193"/>
      <c r="R36" s="192"/>
      <c r="S36" s="194"/>
    </row>
    <row r="37" spans="2:19" ht="36.75" customHeight="1" outlineLevel="1" x14ac:dyDescent="0.35">
      <c r="B37" s="599"/>
      <c r="C37" s="580"/>
      <c r="D37" s="186" t="s">
        <v>334</v>
      </c>
      <c r="E37" s="187" t="s">
        <v>313</v>
      </c>
      <c r="F37" s="187" t="s">
        <v>335</v>
      </c>
      <c r="G37" s="188" t="s">
        <v>336</v>
      </c>
      <c r="H37" s="186" t="s">
        <v>334</v>
      </c>
      <c r="I37" s="187" t="s">
        <v>313</v>
      </c>
      <c r="J37" s="187" t="s">
        <v>335</v>
      </c>
      <c r="K37" s="188" t="s">
        <v>336</v>
      </c>
      <c r="L37" s="186" t="s">
        <v>334</v>
      </c>
      <c r="M37" s="187" t="s">
        <v>313</v>
      </c>
      <c r="N37" s="187" t="s">
        <v>335</v>
      </c>
      <c r="O37" s="188" t="s">
        <v>336</v>
      </c>
      <c r="P37" s="186" t="s">
        <v>334</v>
      </c>
      <c r="Q37" s="187" t="s">
        <v>313</v>
      </c>
      <c r="R37" s="187" t="s">
        <v>335</v>
      </c>
      <c r="S37" s="188" t="s">
        <v>336</v>
      </c>
    </row>
    <row r="38" spans="2:19" ht="30" customHeight="1" outlineLevel="1" x14ac:dyDescent="0.35">
      <c r="B38" s="600"/>
      <c r="C38" s="581"/>
      <c r="D38" s="189"/>
      <c r="E38" s="190"/>
      <c r="F38" s="190"/>
      <c r="G38" s="191"/>
      <c r="H38" s="192"/>
      <c r="I38" s="193"/>
      <c r="J38" s="192"/>
      <c r="K38" s="194"/>
      <c r="L38" s="192"/>
      <c r="M38" s="193"/>
      <c r="N38" s="192"/>
      <c r="O38" s="194"/>
      <c r="P38" s="192"/>
      <c r="Q38" s="193"/>
      <c r="R38" s="192"/>
      <c r="S38" s="194"/>
    </row>
    <row r="39" spans="2:19" ht="30" customHeight="1" x14ac:dyDescent="0.35">
      <c r="B39" s="598" t="s">
        <v>337</v>
      </c>
      <c r="C39" s="598" t="s">
        <v>338</v>
      </c>
      <c r="D39" s="187" t="s">
        <v>339</v>
      </c>
      <c r="E39" s="187" t="s">
        <v>340</v>
      </c>
      <c r="F39" s="162" t="s">
        <v>341</v>
      </c>
      <c r="G39" s="195"/>
      <c r="H39" s="187" t="s">
        <v>339</v>
      </c>
      <c r="I39" s="187" t="s">
        <v>340</v>
      </c>
      <c r="J39" s="162" t="s">
        <v>341</v>
      </c>
      <c r="K39" s="196"/>
      <c r="L39" s="187" t="s">
        <v>339</v>
      </c>
      <c r="M39" s="187" t="s">
        <v>340</v>
      </c>
      <c r="N39" s="162" t="s">
        <v>341</v>
      </c>
      <c r="O39" s="196"/>
      <c r="P39" s="187" t="s">
        <v>339</v>
      </c>
      <c r="Q39" s="187" t="s">
        <v>340</v>
      </c>
      <c r="R39" s="162" t="s">
        <v>341</v>
      </c>
      <c r="S39" s="196"/>
    </row>
    <row r="40" spans="2:19" ht="30" customHeight="1" x14ac:dyDescent="0.35">
      <c r="B40" s="599"/>
      <c r="C40" s="599"/>
      <c r="D40" s="604"/>
      <c r="E40" s="604"/>
      <c r="F40" s="162" t="s">
        <v>342</v>
      </c>
      <c r="G40" s="197"/>
      <c r="H40" s="602"/>
      <c r="I40" s="602"/>
      <c r="J40" s="162" t="s">
        <v>342</v>
      </c>
      <c r="K40" s="198"/>
      <c r="L40" s="602"/>
      <c r="M40" s="602"/>
      <c r="N40" s="162" t="s">
        <v>342</v>
      </c>
      <c r="O40" s="198"/>
      <c r="P40" s="602"/>
      <c r="Q40" s="602"/>
      <c r="R40" s="162" t="s">
        <v>342</v>
      </c>
      <c r="S40" s="198"/>
    </row>
    <row r="41" spans="2:19" ht="30" customHeight="1" x14ac:dyDescent="0.35">
      <c r="B41" s="599"/>
      <c r="C41" s="599"/>
      <c r="D41" s="605"/>
      <c r="E41" s="605"/>
      <c r="F41" s="162" t="s">
        <v>343</v>
      </c>
      <c r="G41" s="191"/>
      <c r="H41" s="603"/>
      <c r="I41" s="603"/>
      <c r="J41" s="162" t="s">
        <v>343</v>
      </c>
      <c r="K41" s="194"/>
      <c r="L41" s="603"/>
      <c r="M41" s="603"/>
      <c r="N41" s="162" t="s">
        <v>343</v>
      </c>
      <c r="O41" s="194"/>
      <c r="P41" s="603"/>
      <c r="Q41" s="603"/>
      <c r="R41" s="162" t="s">
        <v>343</v>
      </c>
      <c r="S41" s="194"/>
    </row>
    <row r="42" spans="2:19" ht="30" hidden="1" customHeight="1" outlineLevel="1" x14ac:dyDescent="0.35">
      <c r="B42" s="599"/>
      <c r="C42" s="599"/>
      <c r="D42" s="187" t="s">
        <v>339</v>
      </c>
      <c r="E42" s="187" t="s">
        <v>340</v>
      </c>
      <c r="F42" s="162" t="s">
        <v>341</v>
      </c>
      <c r="G42" s="195"/>
      <c r="H42" s="187" t="s">
        <v>339</v>
      </c>
      <c r="I42" s="187" t="s">
        <v>340</v>
      </c>
      <c r="J42" s="162" t="s">
        <v>341</v>
      </c>
      <c r="K42" s="196"/>
      <c r="L42" s="187" t="s">
        <v>339</v>
      </c>
      <c r="M42" s="187" t="s">
        <v>340</v>
      </c>
      <c r="N42" s="162" t="s">
        <v>341</v>
      </c>
      <c r="O42" s="196"/>
      <c r="P42" s="187" t="s">
        <v>339</v>
      </c>
      <c r="Q42" s="187" t="s">
        <v>340</v>
      </c>
      <c r="R42" s="162" t="s">
        <v>341</v>
      </c>
      <c r="S42" s="196"/>
    </row>
    <row r="43" spans="2:19" ht="30" hidden="1" customHeight="1" outlineLevel="1" x14ac:dyDescent="0.35">
      <c r="B43" s="599"/>
      <c r="C43" s="599"/>
      <c r="D43" s="604"/>
      <c r="E43" s="604"/>
      <c r="F43" s="162" t="s">
        <v>342</v>
      </c>
      <c r="G43" s="197"/>
      <c r="H43" s="602"/>
      <c r="I43" s="602"/>
      <c r="J43" s="162" t="s">
        <v>342</v>
      </c>
      <c r="K43" s="198"/>
      <c r="L43" s="602"/>
      <c r="M43" s="602"/>
      <c r="N43" s="162" t="s">
        <v>342</v>
      </c>
      <c r="O43" s="198"/>
      <c r="P43" s="602"/>
      <c r="Q43" s="602"/>
      <c r="R43" s="162" t="s">
        <v>342</v>
      </c>
      <c r="S43" s="198"/>
    </row>
    <row r="44" spans="2:19" ht="30" hidden="1" customHeight="1" outlineLevel="1" x14ac:dyDescent="0.35">
      <c r="B44" s="599"/>
      <c r="C44" s="599"/>
      <c r="D44" s="605"/>
      <c r="E44" s="605"/>
      <c r="F44" s="162" t="s">
        <v>343</v>
      </c>
      <c r="G44" s="191"/>
      <c r="H44" s="603"/>
      <c r="I44" s="603"/>
      <c r="J44" s="162" t="s">
        <v>343</v>
      </c>
      <c r="K44" s="194"/>
      <c r="L44" s="603"/>
      <c r="M44" s="603"/>
      <c r="N44" s="162" t="s">
        <v>343</v>
      </c>
      <c r="O44" s="194"/>
      <c r="P44" s="603"/>
      <c r="Q44" s="603"/>
      <c r="R44" s="162" t="s">
        <v>343</v>
      </c>
      <c r="S44" s="194"/>
    </row>
    <row r="45" spans="2:19" ht="30" hidden="1" customHeight="1" outlineLevel="1" x14ac:dyDescent="0.35">
      <c r="B45" s="599"/>
      <c r="C45" s="599"/>
      <c r="D45" s="187" t="s">
        <v>339</v>
      </c>
      <c r="E45" s="187" t="s">
        <v>340</v>
      </c>
      <c r="F45" s="162" t="s">
        <v>341</v>
      </c>
      <c r="G45" s="195"/>
      <c r="H45" s="187" t="s">
        <v>339</v>
      </c>
      <c r="I45" s="187" t="s">
        <v>340</v>
      </c>
      <c r="J45" s="162" t="s">
        <v>341</v>
      </c>
      <c r="K45" s="196"/>
      <c r="L45" s="187" t="s">
        <v>339</v>
      </c>
      <c r="M45" s="187" t="s">
        <v>340</v>
      </c>
      <c r="N45" s="162" t="s">
        <v>341</v>
      </c>
      <c r="O45" s="196"/>
      <c r="P45" s="187" t="s">
        <v>339</v>
      </c>
      <c r="Q45" s="187" t="s">
        <v>340</v>
      </c>
      <c r="R45" s="162" t="s">
        <v>341</v>
      </c>
      <c r="S45" s="196"/>
    </row>
    <row r="46" spans="2:19" ht="30" hidden="1" customHeight="1" outlineLevel="1" x14ac:dyDescent="0.35">
      <c r="B46" s="599"/>
      <c r="C46" s="599"/>
      <c r="D46" s="604"/>
      <c r="E46" s="604"/>
      <c r="F46" s="162" t="s">
        <v>342</v>
      </c>
      <c r="G46" s="197"/>
      <c r="H46" s="602"/>
      <c r="I46" s="602"/>
      <c r="J46" s="162" t="s">
        <v>342</v>
      </c>
      <c r="K46" s="198"/>
      <c r="L46" s="602"/>
      <c r="M46" s="602"/>
      <c r="N46" s="162" t="s">
        <v>342</v>
      </c>
      <c r="O46" s="198"/>
      <c r="P46" s="602"/>
      <c r="Q46" s="602"/>
      <c r="R46" s="162" t="s">
        <v>342</v>
      </c>
      <c r="S46" s="198"/>
    </row>
    <row r="47" spans="2:19" ht="30" hidden="1" customHeight="1" outlineLevel="1" x14ac:dyDescent="0.35">
      <c r="B47" s="599"/>
      <c r="C47" s="599"/>
      <c r="D47" s="605"/>
      <c r="E47" s="605"/>
      <c r="F47" s="162" t="s">
        <v>343</v>
      </c>
      <c r="G47" s="191"/>
      <c r="H47" s="603"/>
      <c r="I47" s="603"/>
      <c r="J47" s="162" t="s">
        <v>343</v>
      </c>
      <c r="K47" s="194"/>
      <c r="L47" s="603"/>
      <c r="M47" s="603"/>
      <c r="N47" s="162" t="s">
        <v>343</v>
      </c>
      <c r="O47" s="194"/>
      <c r="P47" s="603"/>
      <c r="Q47" s="603"/>
      <c r="R47" s="162" t="s">
        <v>343</v>
      </c>
      <c r="S47" s="194"/>
    </row>
    <row r="48" spans="2:19" ht="30" hidden="1" customHeight="1" outlineLevel="1" x14ac:dyDescent="0.35">
      <c r="B48" s="599"/>
      <c r="C48" s="599"/>
      <c r="D48" s="187" t="s">
        <v>339</v>
      </c>
      <c r="E48" s="187" t="s">
        <v>340</v>
      </c>
      <c r="F48" s="162" t="s">
        <v>341</v>
      </c>
      <c r="G48" s="195"/>
      <c r="H48" s="187" t="s">
        <v>339</v>
      </c>
      <c r="I48" s="187" t="s">
        <v>340</v>
      </c>
      <c r="J48" s="162" t="s">
        <v>341</v>
      </c>
      <c r="K48" s="196"/>
      <c r="L48" s="187" t="s">
        <v>339</v>
      </c>
      <c r="M48" s="187" t="s">
        <v>340</v>
      </c>
      <c r="N48" s="162" t="s">
        <v>341</v>
      </c>
      <c r="O48" s="196"/>
      <c r="P48" s="187" t="s">
        <v>339</v>
      </c>
      <c r="Q48" s="187" t="s">
        <v>340</v>
      </c>
      <c r="R48" s="162" t="s">
        <v>341</v>
      </c>
      <c r="S48" s="196"/>
    </row>
    <row r="49" spans="2:19" ht="30" hidden="1" customHeight="1" outlineLevel="1" x14ac:dyDescent="0.35">
      <c r="B49" s="599"/>
      <c r="C49" s="599"/>
      <c r="D49" s="604"/>
      <c r="E49" s="604"/>
      <c r="F49" s="162" t="s">
        <v>342</v>
      </c>
      <c r="G49" s="197"/>
      <c r="H49" s="602"/>
      <c r="I49" s="602"/>
      <c r="J49" s="162" t="s">
        <v>342</v>
      </c>
      <c r="K49" s="198"/>
      <c r="L49" s="602"/>
      <c r="M49" s="602"/>
      <c r="N49" s="162" t="s">
        <v>342</v>
      </c>
      <c r="O49" s="198"/>
      <c r="P49" s="602"/>
      <c r="Q49" s="602"/>
      <c r="R49" s="162" t="s">
        <v>342</v>
      </c>
      <c r="S49" s="198"/>
    </row>
    <row r="50" spans="2:19" ht="30" hidden="1" customHeight="1" outlineLevel="1" x14ac:dyDescent="0.35">
      <c r="B50" s="600"/>
      <c r="C50" s="600"/>
      <c r="D50" s="605"/>
      <c r="E50" s="605"/>
      <c r="F50" s="162" t="s">
        <v>343</v>
      </c>
      <c r="G50" s="191"/>
      <c r="H50" s="603"/>
      <c r="I50" s="603"/>
      <c r="J50" s="162" t="s">
        <v>343</v>
      </c>
      <c r="K50" s="194"/>
      <c r="L50" s="603"/>
      <c r="M50" s="603"/>
      <c r="N50" s="162" t="s">
        <v>343</v>
      </c>
      <c r="O50" s="194"/>
      <c r="P50" s="603"/>
      <c r="Q50" s="603"/>
      <c r="R50" s="162" t="s">
        <v>343</v>
      </c>
      <c r="S50" s="194"/>
    </row>
    <row r="51" spans="2:19" ht="30" customHeight="1" collapsed="1" thickBot="1" x14ac:dyDescent="0.4">
      <c r="C51" s="199"/>
      <c r="D51" s="200"/>
    </row>
    <row r="52" spans="2:19" ht="30" customHeight="1" thickBot="1" x14ac:dyDescent="0.4">
      <c r="D52" s="583" t="s">
        <v>314</v>
      </c>
      <c r="E52" s="584"/>
      <c r="F52" s="584"/>
      <c r="G52" s="585"/>
      <c r="H52" s="583" t="s">
        <v>315</v>
      </c>
      <c r="I52" s="584"/>
      <c r="J52" s="584"/>
      <c r="K52" s="585"/>
      <c r="L52" s="583" t="s">
        <v>316</v>
      </c>
      <c r="M52" s="584"/>
      <c r="N52" s="584"/>
      <c r="O52" s="585"/>
      <c r="P52" s="583" t="s">
        <v>317</v>
      </c>
      <c r="Q52" s="584"/>
      <c r="R52" s="584"/>
      <c r="S52" s="585"/>
    </row>
    <row r="53" spans="2:19" ht="30" customHeight="1" x14ac:dyDescent="0.35">
      <c r="B53" s="586" t="s">
        <v>344</v>
      </c>
      <c r="C53" s="586" t="s">
        <v>345</v>
      </c>
      <c r="D53" s="612" t="s">
        <v>346</v>
      </c>
      <c r="E53" s="613"/>
      <c r="F53" s="201" t="s">
        <v>313</v>
      </c>
      <c r="G53" s="202" t="s">
        <v>347</v>
      </c>
      <c r="H53" s="612" t="s">
        <v>346</v>
      </c>
      <c r="I53" s="613"/>
      <c r="J53" s="201" t="s">
        <v>313</v>
      </c>
      <c r="K53" s="202" t="s">
        <v>347</v>
      </c>
      <c r="L53" s="612" t="s">
        <v>346</v>
      </c>
      <c r="M53" s="613"/>
      <c r="N53" s="201" t="s">
        <v>313</v>
      </c>
      <c r="O53" s="202" t="s">
        <v>347</v>
      </c>
      <c r="P53" s="612" t="s">
        <v>346</v>
      </c>
      <c r="Q53" s="613"/>
      <c r="R53" s="201" t="s">
        <v>313</v>
      </c>
      <c r="S53" s="202" t="s">
        <v>347</v>
      </c>
    </row>
    <row r="54" spans="2:19" ht="45" customHeight="1" x14ac:dyDescent="0.35">
      <c r="B54" s="587"/>
      <c r="C54" s="587"/>
      <c r="D54" s="180" t="s">
        <v>323</v>
      </c>
      <c r="E54" s="181">
        <v>0</v>
      </c>
      <c r="F54" s="606" t="s">
        <v>279</v>
      </c>
      <c r="G54" s="608" t="s">
        <v>520</v>
      </c>
      <c r="H54" s="180" t="s">
        <v>323</v>
      </c>
      <c r="I54" s="182">
        <v>56</v>
      </c>
      <c r="J54" s="594" t="s">
        <v>495</v>
      </c>
      <c r="K54" s="596" t="s">
        <v>506</v>
      </c>
      <c r="L54" s="180" t="s">
        <v>323</v>
      </c>
      <c r="M54" s="182"/>
      <c r="N54" s="594"/>
      <c r="O54" s="596"/>
      <c r="P54" s="180" t="s">
        <v>323</v>
      </c>
      <c r="Q54" s="182"/>
      <c r="R54" s="594"/>
      <c r="S54" s="596"/>
    </row>
    <row r="55" spans="2:19" ht="45" customHeight="1" x14ac:dyDescent="0.35">
      <c r="B55" s="588"/>
      <c r="C55" s="588"/>
      <c r="D55" s="183" t="s">
        <v>331</v>
      </c>
      <c r="E55" s="184">
        <v>0</v>
      </c>
      <c r="F55" s="607"/>
      <c r="G55" s="609"/>
      <c r="H55" s="183" t="s">
        <v>331</v>
      </c>
      <c r="I55" s="185">
        <v>0.6</v>
      </c>
      <c r="J55" s="595"/>
      <c r="K55" s="597"/>
      <c r="L55" s="183" t="s">
        <v>331</v>
      </c>
      <c r="M55" s="185"/>
      <c r="N55" s="595"/>
      <c r="O55" s="597"/>
      <c r="P55" s="183" t="s">
        <v>331</v>
      </c>
      <c r="Q55" s="185"/>
      <c r="R55" s="595"/>
      <c r="S55" s="597"/>
    </row>
    <row r="56" spans="2:19" ht="30" customHeight="1" x14ac:dyDescent="0.35">
      <c r="B56" s="598" t="s">
        <v>348</v>
      </c>
      <c r="C56" s="598" t="s">
        <v>349</v>
      </c>
      <c r="D56" s="187" t="s">
        <v>350</v>
      </c>
      <c r="E56" s="203" t="s">
        <v>351</v>
      </c>
      <c r="F56" s="610" t="s">
        <v>352</v>
      </c>
      <c r="G56" s="611"/>
      <c r="H56" s="187" t="s">
        <v>350</v>
      </c>
      <c r="I56" s="203" t="s">
        <v>351</v>
      </c>
      <c r="J56" s="610" t="s">
        <v>352</v>
      </c>
      <c r="K56" s="611"/>
      <c r="L56" s="187" t="s">
        <v>350</v>
      </c>
      <c r="M56" s="203" t="s">
        <v>351</v>
      </c>
      <c r="N56" s="610" t="s">
        <v>352</v>
      </c>
      <c r="O56" s="611"/>
      <c r="P56" s="187" t="s">
        <v>350</v>
      </c>
      <c r="Q56" s="203" t="s">
        <v>351</v>
      </c>
      <c r="R56" s="610" t="s">
        <v>352</v>
      </c>
      <c r="S56" s="611"/>
    </row>
    <row r="57" spans="2:19" ht="30" customHeight="1" x14ac:dyDescent="0.35">
      <c r="B57" s="599"/>
      <c r="C57" s="600"/>
      <c r="D57" s="204"/>
      <c r="E57" s="205"/>
      <c r="F57" s="614"/>
      <c r="G57" s="615"/>
      <c r="H57" s="206"/>
      <c r="I57" s="207"/>
      <c r="J57" s="616"/>
      <c r="K57" s="617"/>
      <c r="L57" s="206"/>
      <c r="M57" s="207"/>
      <c r="N57" s="616"/>
      <c r="O57" s="617"/>
      <c r="P57" s="206"/>
      <c r="Q57" s="207"/>
      <c r="R57" s="616"/>
      <c r="S57" s="617"/>
    </row>
    <row r="58" spans="2:19" ht="30" customHeight="1" x14ac:dyDescent="0.35">
      <c r="B58" s="599"/>
      <c r="C58" s="598" t="s">
        <v>353</v>
      </c>
      <c r="D58" s="208" t="s">
        <v>352</v>
      </c>
      <c r="E58" s="209" t="s">
        <v>335</v>
      </c>
      <c r="F58" s="187" t="s">
        <v>313</v>
      </c>
      <c r="G58" s="210" t="s">
        <v>347</v>
      </c>
      <c r="H58" s="208" t="s">
        <v>352</v>
      </c>
      <c r="I58" s="209" t="s">
        <v>335</v>
      </c>
      <c r="J58" s="187" t="s">
        <v>313</v>
      </c>
      <c r="K58" s="210" t="s">
        <v>347</v>
      </c>
      <c r="L58" s="208" t="s">
        <v>352</v>
      </c>
      <c r="M58" s="209" t="s">
        <v>335</v>
      </c>
      <c r="N58" s="187" t="s">
        <v>313</v>
      </c>
      <c r="O58" s="210" t="s">
        <v>347</v>
      </c>
      <c r="P58" s="208" t="s">
        <v>352</v>
      </c>
      <c r="Q58" s="209" t="s">
        <v>335</v>
      </c>
      <c r="R58" s="187" t="s">
        <v>313</v>
      </c>
      <c r="S58" s="210" t="s">
        <v>347</v>
      </c>
    </row>
    <row r="59" spans="2:19" ht="30" customHeight="1" x14ac:dyDescent="0.35">
      <c r="B59" s="600"/>
      <c r="C59" s="621"/>
      <c r="D59" s="211"/>
      <c r="E59" s="212"/>
      <c r="F59" s="190"/>
      <c r="G59" s="213"/>
      <c r="H59" s="214"/>
      <c r="I59" s="215"/>
      <c r="J59" s="192"/>
      <c r="K59" s="216"/>
      <c r="L59" s="214"/>
      <c r="M59" s="215"/>
      <c r="N59" s="192"/>
      <c r="O59" s="216"/>
      <c r="P59" s="214"/>
      <c r="Q59" s="215"/>
      <c r="R59" s="192"/>
      <c r="S59" s="216"/>
    </row>
    <row r="60" spans="2:19" ht="30" customHeight="1" thickBot="1" x14ac:dyDescent="0.4">
      <c r="B60" s="176"/>
      <c r="C60" s="217"/>
      <c r="D60" s="200"/>
    </row>
    <row r="61" spans="2:19" ht="30" customHeight="1" thickBot="1" x14ac:dyDescent="0.4">
      <c r="B61" s="176"/>
      <c r="C61" s="176"/>
      <c r="D61" s="583" t="s">
        <v>314</v>
      </c>
      <c r="E61" s="584"/>
      <c r="F61" s="584"/>
      <c r="G61" s="584"/>
      <c r="H61" s="583" t="s">
        <v>315</v>
      </c>
      <c r="I61" s="584"/>
      <c r="J61" s="584"/>
      <c r="K61" s="585"/>
      <c r="L61" s="584" t="s">
        <v>316</v>
      </c>
      <c r="M61" s="584"/>
      <c r="N61" s="584"/>
      <c r="O61" s="584"/>
      <c r="P61" s="583" t="s">
        <v>317</v>
      </c>
      <c r="Q61" s="584"/>
      <c r="R61" s="584"/>
      <c r="S61" s="585"/>
    </row>
    <row r="62" spans="2:19" ht="30" customHeight="1" x14ac:dyDescent="0.35">
      <c r="B62" s="586" t="s">
        <v>354</v>
      </c>
      <c r="C62" s="586" t="s">
        <v>355</v>
      </c>
      <c r="D62" s="592" t="s">
        <v>356</v>
      </c>
      <c r="E62" s="593"/>
      <c r="F62" s="612" t="s">
        <v>313</v>
      </c>
      <c r="G62" s="618"/>
      <c r="H62" s="619" t="s">
        <v>356</v>
      </c>
      <c r="I62" s="593"/>
      <c r="J62" s="612" t="s">
        <v>313</v>
      </c>
      <c r="K62" s="620"/>
      <c r="L62" s="619" t="s">
        <v>356</v>
      </c>
      <c r="M62" s="593"/>
      <c r="N62" s="612" t="s">
        <v>313</v>
      </c>
      <c r="O62" s="620"/>
      <c r="P62" s="619" t="s">
        <v>356</v>
      </c>
      <c r="Q62" s="593"/>
      <c r="R62" s="612" t="s">
        <v>313</v>
      </c>
      <c r="S62" s="620"/>
    </row>
    <row r="63" spans="2:19" ht="36.75" customHeight="1" x14ac:dyDescent="0.35">
      <c r="B63" s="588"/>
      <c r="C63" s="588"/>
      <c r="D63" s="630">
        <v>0</v>
      </c>
      <c r="E63" s="631"/>
      <c r="F63" s="632" t="s">
        <v>279</v>
      </c>
      <c r="G63" s="633"/>
      <c r="H63" s="624"/>
      <c r="I63" s="625"/>
      <c r="J63" s="626"/>
      <c r="K63" s="627"/>
      <c r="L63" s="624"/>
      <c r="M63" s="625"/>
      <c r="N63" s="626"/>
      <c r="O63" s="627"/>
      <c r="P63" s="624"/>
      <c r="Q63" s="625"/>
      <c r="R63" s="626"/>
      <c r="S63" s="627"/>
    </row>
    <row r="64" spans="2:19" ht="45" customHeight="1" x14ac:dyDescent="0.35">
      <c r="B64" s="598" t="s">
        <v>357</v>
      </c>
      <c r="C64" s="598" t="s">
        <v>668</v>
      </c>
      <c r="D64" s="187" t="s">
        <v>358</v>
      </c>
      <c r="E64" s="187" t="s">
        <v>359</v>
      </c>
      <c r="F64" s="610" t="s">
        <v>360</v>
      </c>
      <c r="G64" s="611"/>
      <c r="H64" s="218" t="s">
        <v>358</v>
      </c>
      <c r="I64" s="187" t="s">
        <v>359</v>
      </c>
      <c r="J64" s="628" t="s">
        <v>360</v>
      </c>
      <c r="K64" s="611"/>
      <c r="L64" s="218" t="s">
        <v>358</v>
      </c>
      <c r="M64" s="187" t="s">
        <v>359</v>
      </c>
      <c r="N64" s="628" t="s">
        <v>360</v>
      </c>
      <c r="O64" s="611"/>
      <c r="P64" s="218" t="s">
        <v>358</v>
      </c>
      <c r="Q64" s="187" t="s">
        <v>359</v>
      </c>
      <c r="R64" s="628" t="s">
        <v>360</v>
      </c>
      <c r="S64" s="611"/>
    </row>
    <row r="65" spans="2:19" ht="27" customHeight="1" x14ac:dyDescent="0.35">
      <c r="B65" s="600"/>
      <c r="C65" s="600"/>
      <c r="D65" s="204">
        <v>0</v>
      </c>
      <c r="E65" s="205">
        <v>0</v>
      </c>
      <c r="F65" s="629" t="s">
        <v>526</v>
      </c>
      <c r="G65" s="629"/>
      <c r="H65" s="206">
        <v>56</v>
      </c>
      <c r="I65" s="207">
        <v>0.5</v>
      </c>
      <c r="J65" s="622" t="s">
        <v>507</v>
      </c>
      <c r="K65" s="623"/>
      <c r="L65" s="206"/>
      <c r="M65" s="207"/>
      <c r="N65" s="622"/>
      <c r="O65" s="623"/>
      <c r="P65" s="206"/>
      <c r="Q65" s="207"/>
      <c r="R65" s="622"/>
      <c r="S65" s="623"/>
    </row>
    <row r="66" spans="2:19" ht="33.75" customHeight="1" thickBot="1" x14ac:dyDescent="0.4">
      <c r="B66" s="176"/>
      <c r="C66" s="176"/>
    </row>
    <row r="67" spans="2:19" ht="37.5" customHeight="1" thickBot="1" x14ac:dyDescent="0.4">
      <c r="B67" s="176"/>
      <c r="C67" s="176"/>
      <c r="D67" s="583" t="s">
        <v>314</v>
      </c>
      <c r="E67" s="584"/>
      <c r="F67" s="584"/>
      <c r="G67" s="585"/>
      <c r="H67" s="584" t="s">
        <v>315</v>
      </c>
      <c r="I67" s="584"/>
      <c r="J67" s="584"/>
      <c r="K67" s="585"/>
      <c r="L67" s="584" t="s">
        <v>316</v>
      </c>
      <c r="M67" s="584"/>
      <c r="N67" s="584"/>
      <c r="O67" s="584"/>
      <c r="P67" s="584" t="s">
        <v>317</v>
      </c>
      <c r="Q67" s="584"/>
      <c r="R67" s="584"/>
      <c r="S67" s="585"/>
    </row>
    <row r="68" spans="2:19" ht="37.5" customHeight="1" x14ac:dyDescent="0.35">
      <c r="B68" s="586" t="s">
        <v>361</v>
      </c>
      <c r="C68" s="586" t="s">
        <v>362</v>
      </c>
      <c r="D68" s="219" t="s">
        <v>363</v>
      </c>
      <c r="E68" s="201" t="s">
        <v>364</v>
      </c>
      <c r="F68" s="612" t="s">
        <v>365</v>
      </c>
      <c r="G68" s="620"/>
      <c r="H68" s="219" t="s">
        <v>363</v>
      </c>
      <c r="I68" s="201" t="s">
        <v>364</v>
      </c>
      <c r="J68" s="612" t="s">
        <v>365</v>
      </c>
      <c r="K68" s="620"/>
      <c r="L68" s="219" t="s">
        <v>363</v>
      </c>
      <c r="M68" s="201" t="s">
        <v>364</v>
      </c>
      <c r="N68" s="612" t="s">
        <v>365</v>
      </c>
      <c r="O68" s="620"/>
      <c r="P68" s="219" t="s">
        <v>363</v>
      </c>
      <c r="Q68" s="201" t="s">
        <v>364</v>
      </c>
      <c r="R68" s="612" t="s">
        <v>365</v>
      </c>
      <c r="S68" s="620"/>
    </row>
    <row r="69" spans="2:19" ht="44.25" customHeight="1" x14ac:dyDescent="0.35">
      <c r="B69" s="587"/>
      <c r="C69" s="588"/>
      <c r="D69" s="220"/>
      <c r="E69" s="221"/>
      <c r="F69" s="635"/>
      <c r="G69" s="636"/>
      <c r="H69" s="222"/>
      <c r="I69" s="223"/>
      <c r="J69" s="684"/>
      <c r="K69" s="685"/>
      <c r="L69" s="222"/>
      <c r="M69" s="223"/>
      <c r="N69" s="684"/>
      <c r="O69" s="685"/>
      <c r="P69" s="222"/>
      <c r="Q69" s="223"/>
      <c r="R69" s="684"/>
      <c r="S69" s="685"/>
    </row>
    <row r="70" spans="2:19" ht="36.75" customHeight="1" x14ac:dyDescent="0.35">
      <c r="B70" s="587"/>
      <c r="C70" s="586" t="s">
        <v>666</v>
      </c>
      <c r="D70" s="187" t="s">
        <v>313</v>
      </c>
      <c r="E70" s="186" t="s">
        <v>366</v>
      </c>
      <c r="F70" s="610" t="s">
        <v>367</v>
      </c>
      <c r="G70" s="611"/>
      <c r="H70" s="187" t="s">
        <v>313</v>
      </c>
      <c r="I70" s="186" t="s">
        <v>366</v>
      </c>
      <c r="J70" s="610" t="s">
        <v>367</v>
      </c>
      <c r="K70" s="611"/>
      <c r="L70" s="187" t="s">
        <v>313</v>
      </c>
      <c r="M70" s="186" t="s">
        <v>366</v>
      </c>
      <c r="N70" s="610" t="s">
        <v>367</v>
      </c>
      <c r="O70" s="611"/>
      <c r="P70" s="187" t="s">
        <v>313</v>
      </c>
      <c r="Q70" s="186" t="s">
        <v>366</v>
      </c>
      <c r="R70" s="610" t="s">
        <v>367</v>
      </c>
      <c r="S70" s="611"/>
    </row>
    <row r="71" spans="2:19" ht="30" customHeight="1" x14ac:dyDescent="0.35">
      <c r="B71" s="587"/>
      <c r="C71" s="587"/>
      <c r="D71" s="190" t="s">
        <v>440</v>
      </c>
      <c r="E71" s="221" t="s">
        <v>711</v>
      </c>
      <c r="F71" s="632" t="s">
        <v>528</v>
      </c>
      <c r="G71" s="634"/>
      <c r="H71" s="192" t="s">
        <v>440</v>
      </c>
      <c r="I71" s="223" t="s">
        <v>711</v>
      </c>
      <c r="J71" s="626" t="s">
        <v>509</v>
      </c>
      <c r="K71" s="627"/>
      <c r="L71" s="192" t="s">
        <v>440</v>
      </c>
      <c r="M71" s="223" t="s">
        <v>711</v>
      </c>
      <c r="N71" s="626" t="s">
        <v>523</v>
      </c>
      <c r="O71" s="627"/>
      <c r="P71" s="192"/>
      <c r="Q71" s="223"/>
      <c r="R71" s="626"/>
      <c r="S71" s="627"/>
    </row>
    <row r="72" spans="2:19" ht="30" customHeight="1" outlineLevel="1" x14ac:dyDescent="0.35">
      <c r="B72" s="587"/>
      <c r="C72" s="587"/>
      <c r="D72" s="190" t="s">
        <v>440</v>
      </c>
      <c r="E72" s="221" t="s">
        <v>681</v>
      </c>
      <c r="F72" s="632" t="s">
        <v>528</v>
      </c>
      <c r="G72" s="634"/>
      <c r="H72" s="192" t="s">
        <v>440</v>
      </c>
      <c r="I72" s="223" t="s">
        <v>681</v>
      </c>
      <c r="J72" s="626" t="s">
        <v>509</v>
      </c>
      <c r="K72" s="627"/>
      <c r="L72" s="192" t="s">
        <v>440</v>
      </c>
      <c r="M72" s="223" t="s">
        <v>681</v>
      </c>
      <c r="N72" s="626" t="s">
        <v>523</v>
      </c>
      <c r="O72" s="627"/>
      <c r="P72" s="192"/>
      <c r="Q72" s="223"/>
      <c r="R72" s="626"/>
      <c r="S72" s="627"/>
    </row>
    <row r="73" spans="2:19" ht="30" customHeight="1" outlineLevel="1" x14ac:dyDescent="0.35">
      <c r="B73" s="587"/>
      <c r="C73" s="587"/>
      <c r="D73" s="190" t="s">
        <v>492</v>
      </c>
      <c r="E73" s="221" t="s">
        <v>711</v>
      </c>
      <c r="F73" s="632" t="s">
        <v>528</v>
      </c>
      <c r="G73" s="634"/>
      <c r="H73" s="192" t="s">
        <v>492</v>
      </c>
      <c r="I73" s="223" t="s">
        <v>711</v>
      </c>
      <c r="J73" s="626" t="s">
        <v>509</v>
      </c>
      <c r="K73" s="627"/>
      <c r="L73" s="192" t="s">
        <v>492</v>
      </c>
      <c r="M73" s="223" t="s">
        <v>711</v>
      </c>
      <c r="N73" s="626" t="s">
        <v>517</v>
      </c>
      <c r="O73" s="627"/>
      <c r="P73" s="192"/>
      <c r="Q73" s="223"/>
      <c r="R73" s="626"/>
      <c r="S73" s="627"/>
    </row>
    <row r="74" spans="2:19" ht="30" customHeight="1" outlineLevel="1" x14ac:dyDescent="0.35">
      <c r="B74" s="587"/>
      <c r="C74" s="587"/>
      <c r="D74" s="190" t="s">
        <v>492</v>
      </c>
      <c r="E74" s="221" t="s">
        <v>681</v>
      </c>
      <c r="F74" s="632" t="s">
        <v>528</v>
      </c>
      <c r="G74" s="634"/>
      <c r="H74" s="192" t="s">
        <v>492</v>
      </c>
      <c r="I74" s="223" t="s">
        <v>681</v>
      </c>
      <c r="J74" s="626" t="s">
        <v>509</v>
      </c>
      <c r="K74" s="627"/>
      <c r="L74" s="192" t="s">
        <v>492</v>
      </c>
      <c r="M74" s="223" t="s">
        <v>681</v>
      </c>
      <c r="N74" s="626" t="s">
        <v>523</v>
      </c>
      <c r="O74" s="627"/>
      <c r="P74" s="192"/>
      <c r="Q74" s="223"/>
      <c r="R74" s="626"/>
      <c r="S74" s="627"/>
    </row>
    <row r="75" spans="2:19" ht="30" customHeight="1" outlineLevel="1" x14ac:dyDescent="0.35">
      <c r="B75" s="587"/>
      <c r="C75" s="587"/>
      <c r="D75" s="190"/>
      <c r="E75" s="221"/>
      <c r="F75" s="632"/>
      <c r="G75" s="634"/>
      <c r="H75" s="192"/>
      <c r="I75" s="223"/>
      <c r="J75" s="626"/>
      <c r="K75" s="627"/>
      <c r="L75" s="192"/>
      <c r="M75" s="223"/>
      <c r="N75" s="626"/>
      <c r="O75" s="627"/>
      <c r="P75" s="192"/>
      <c r="Q75" s="223"/>
      <c r="R75" s="626"/>
      <c r="S75" s="627"/>
    </row>
    <row r="76" spans="2:19" ht="30" customHeight="1" outlineLevel="1" x14ac:dyDescent="0.35">
      <c r="B76" s="588"/>
      <c r="C76" s="588"/>
      <c r="D76" s="190"/>
      <c r="E76" s="221"/>
      <c r="F76" s="632"/>
      <c r="G76" s="634"/>
      <c r="H76" s="192"/>
      <c r="I76" s="223"/>
      <c r="J76" s="626"/>
      <c r="K76" s="627"/>
      <c r="L76" s="192"/>
      <c r="M76" s="223"/>
      <c r="N76" s="626"/>
      <c r="O76" s="627"/>
      <c r="P76" s="192"/>
      <c r="Q76" s="223"/>
      <c r="R76" s="626"/>
      <c r="S76" s="627"/>
    </row>
    <row r="77" spans="2:19" ht="35.25" customHeight="1" x14ac:dyDescent="0.35">
      <c r="B77" s="598" t="s">
        <v>368</v>
      </c>
      <c r="C77" s="289"/>
      <c r="D77" s="203" t="s">
        <v>369</v>
      </c>
      <c r="E77" s="610" t="s">
        <v>352</v>
      </c>
      <c r="F77" s="643"/>
      <c r="G77" s="188" t="s">
        <v>313</v>
      </c>
      <c r="H77" s="203" t="s">
        <v>369</v>
      </c>
      <c r="I77" s="610" t="s">
        <v>352</v>
      </c>
      <c r="J77" s="643"/>
      <c r="K77" s="188" t="s">
        <v>313</v>
      </c>
      <c r="L77" s="203" t="s">
        <v>369</v>
      </c>
      <c r="M77" s="610" t="s">
        <v>352</v>
      </c>
      <c r="N77" s="643"/>
      <c r="O77" s="188" t="s">
        <v>313</v>
      </c>
      <c r="P77" s="203" t="s">
        <v>369</v>
      </c>
      <c r="Q77" s="610" t="s">
        <v>352</v>
      </c>
      <c r="R77" s="643"/>
      <c r="S77" s="188" t="s">
        <v>313</v>
      </c>
    </row>
    <row r="78" spans="2:19" ht="35.25" customHeight="1" x14ac:dyDescent="0.35">
      <c r="B78" s="599"/>
      <c r="C78" s="580" t="s">
        <v>667</v>
      </c>
      <c r="D78" s="224">
        <v>0</v>
      </c>
      <c r="E78" s="639" t="s">
        <v>464</v>
      </c>
      <c r="F78" s="640"/>
      <c r="G78" s="225" t="s">
        <v>279</v>
      </c>
      <c r="H78" s="226">
        <v>56</v>
      </c>
      <c r="I78" s="637" t="s">
        <v>464</v>
      </c>
      <c r="J78" s="638"/>
      <c r="K78" s="227" t="s">
        <v>279</v>
      </c>
      <c r="L78" s="226">
        <v>56</v>
      </c>
      <c r="M78" s="637" t="s">
        <v>464</v>
      </c>
      <c r="N78" s="638"/>
      <c r="O78" s="227" t="s">
        <v>279</v>
      </c>
      <c r="P78" s="226"/>
      <c r="Q78" s="637"/>
      <c r="R78" s="638"/>
      <c r="S78" s="227"/>
    </row>
    <row r="79" spans="2:19" ht="35.25" customHeight="1" outlineLevel="1" x14ac:dyDescent="0.35">
      <c r="B79" s="599"/>
      <c r="C79" s="580"/>
      <c r="D79" s="224">
        <v>0</v>
      </c>
      <c r="E79" s="639" t="s">
        <v>458</v>
      </c>
      <c r="F79" s="640"/>
      <c r="G79" s="225" t="s">
        <v>279</v>
      </c>
      <c r="H79" s="226">
        <v>150</v>
      </c>
      <c r="I79" s="637" t="s">
        <v>458</v>
      </c>
      <c r="J79" s="638"/>
      <c r="K79" s="227" t="s">
        <v>279</v>
      </c>
      <c r="L79" s="226">
        <v>53</v>
      </c>
      <c r="M79" s="637" t="s">
        <v>458</v>
      </c>
      <c r="N79" s="638"/>
      <c r="O79" s="227" t="s">
        <v>279</v>
      </c>
      <c r="P79" s="226"/>
      <c r="Q79" s="637"/>
      <c r="R79" s="638"/>
      <c r="S79" s="227"/>
    </row>
    <row r="80" spans="2:19" ht="35.25" customHeight="1" outlineLevel="1" x14ac:dyDescent="0.35">
      <c r="B80" s="599"/>
      <c r="C80" s="580"/>
      <c r="D80" s="224">
        <v>0</v>
      </c>
      <c r="E80" s="639" t="s">
        <v>474</v>
      </c>
      <c r="F80" s="640"/>
      <c r="G80" s="225" t="s">
        <v>279</v>
      </c>
      <c r="H80" s="226">
        <v>25</v>
      </c>
      <c r="I80" s="637" t="s">
        <v>474</v>
      </c>
      <c r="J80" s="638"/>
      <c r="K80" s="227" t="s">
        <v>279</v>
      </c>
      <c r="L80" s="226">
        <v>0</v>
      </c>
      <c r="M80" s="637" t="s">
        <v>474</v>
      </c>
      <c r="N80" s="638"/>
      <c r="O80" s="227" t="s">
        <v>279</v>
      </c>
      <c r="P80" s="226"/>
      <c r="Q80" s="637"/>
      <c r="R80" s="638"/>
      <c r="S80" s="227"/>
    </row>
    <row r="81" spans="2:19" ht="35.25" customHeight="1" outlineLevel="1" x14ac:dyDescent="0.35">
      <c r="B81" s="599"/>
      <c r="C81" s="580" t="s">
        <v>712</v>
      </c>
      <c r="D81" s="278">
        <v>0</v>
      </c>
      <c r="E81" s="639" t="s">
        <v>458</v>
      </c>
      <c r="F81" s="640"/>
      <c r="G81" s="225" t="s">
        <v>440</v>
      </c>
      <c r="H81" s="226">
        <v>5</v>
      </c>
      <c r="I81" s="637" t="s">
        <v>458</v>
      </c>
      <c r="J81" s="638"/>
      <c r="K81" s="227" t="s">
        <v>440</v>
      </c>
      <c r="L81" s="226">
        <v>4</v>
      </c>
      <c r="M81" s="637" t="s">
        <v>458</v>
      </c>
      <c r="N81" s="638"/>
      <c r="O81" s="227" t="s">
        <v>440</v>
      </c>
      <c r="P81" s="226"/>
      <c r="Q81" s="637"/>
      <c r="R81" s="638"/>
      <c r="S81" s="227"/>
    </row>
    <row r="82" spans="2:19" ht="35.25" customHeight="1" outlineLevel="1" x14ac:dyDescent="0.35">
      <c r="B82" s="599"/>
      <c r="C82" s="580"/>
      <c r="D82" s="278">
        <v>0</v>
      </c>
      <c r="E82" s="639" t="s">
        <v>458</v>
      </c>
      <c r="F82" s="640"/>
      <c r="G82" s="225" t="s">
        <v>279</v>
      </c>
      <c r="H82" s="226">
        <v>700</v>
      </c>
      <c r="I82" s="637" t="s">
        <v>458</v>
      </c>
      <c r="J82" s="638"/>
      <c r="K82" s="227" t="s">
        <v>279</v>
      </c>
      <c r="L82" s="226">
        <v>152</v>
      </c>
      <c r="M82" s="637" t="s">
        <v>458</v>
      </c>
      <c r="N82" s="638"/>
      <c r="O82" s="227" t="s">
        <v>279</v>
      </c>
      <c r="P82" s="226"/>
      <c r="Q82" s="637"/>
      <c r="R82" s="638"/>
      <c r="S82" s="227"/>
    </row>
    <row r="83" spans="2:19" ht="33" customHeight="1" outlineLevel="1" x14ac:dyDescent="0.35">
      <c r="B83" s="600"/>
      <c r="C83" s="581"/>
      <c r="D83" s="224">
        <v>0</v>
      </c>
      <c r="E83" s="639" t="s">
        <v>458</v>
      </c>
      <c r="F83" s="640"/>
      <c r="G83" s="225" t="s">
        <v>492</v>
      </c>
      <c r="H83" s="226">
        <v>560</v>
      </c>
      <c r="I83" s="637" t="s">
        <v>458</v>
      </c>
      <c r="J83" s="638"/>
      <c r="K83" s="227" t="s">
        <v>492</v>
      </c>
      <c r="L83" s="226">
        <v>0</v>
      </c>
      <c r="M83" s="637" t="s">
        <v>458</v>
      </c>
      <c r="N83" s="638"/>
      <c r="O83" s="227" t="s">
        <v>492</v>
      </c>
      <c r="P83" s="226"/>
      <c r="Q83" s="637"/>
      <c r="R83" s="638"/>
      <c r="S83" s="227"/>
    </row>
    <row r="84" spans="2:19" ht="31.5" customHeight="1" thickBot="1" x14ac:dyDescent="0.4">
      <c r="B84" s="176"/>
      <c r="C84" s="228"/>
      <c r="D84" s="200"/>
    </row>
    <row r="85" spans="2:19" ht="30.75" customHeight="1" thickBot="1" x14ac:dyDescent="0.4">
      <c r="B85" s="176"/>
      <c r="C85" s="176"/>
      <c r="D85" s="583" t="s">
        <v>314</v>
      </c>
      <c r="E85" s="584"/>
      <c r="F85" s="584"/>
      <c r="G85" s="585"/>
      <c r="H85" s="649" t="s">
        <v>315</v>
      </c>
      <c r="I85" s="650"/>
      <c r="J85" s="650"/>
      <c r="K85" s="651"/>
      <c r="L85" s="584" t="s">
        <v>316</v>
      </c>
      <c r="M85" s="584"/>
      <c r="N85" s="584"/>
      <c r="O85" s="584"/>
      <c r="P85" s="583" t="s">
        <v>315</v>
      </c>
      <c r="Q85" s="584"/>
      <c r="R85" s="584"/>
      <c r="S85" s="585"/>
    </row>
    <row r="86" spans="2:19" ht="30.75" customHeight="1" x14ac:dyDescent="0.35">
      <c r="B86" s="586" t="s">
        <v>370</v>
      </c>
      <c r="C86" s="586" t="s">
        <v>371</v>
      </c>
      <c r="D86" s="612" t="s">
        <v>372</v>
      </c>
      <c r="E86" s="613"/>
      <c r="F86" s="201" t="s">
        <v>313</v>
      </c>
      <c r="G86" s="229" t="s">
        <v>352</v>
      </c>
      <c r="H86" s="641" t="s">
        <v>372</v>
      </c>
      <c r="I86" s="613"/>
      <c r="J86" s="201" t="s">
        <v>313</v>
      </c>
      <c r="K86" s="229" t="s">
        <v>352</v>
      </c>
      <c r="L86" s="641" t="s">
        <v>372</v>
      </c>
      <c r="M86" s="613"/>
      <c r="N86" s="201" t="s">
        <v>313</v>
      </c>
      <c r="O86" s="229" t="s">
        <v>352</v>
      </c>
      <c r="P86" s="641" t="s">
        <v>372</v>
      </c>
      <c r="Q86" s="613"/>
      <c r="R86" s="201" t="s">
        <v>313</v>
      </c>
      <c r="S86" s="229" t="s">
        <v>352</v>
      </c>
    </row>
    <row r="87" spans="2:19" ht="29.25" customHeight="1" x14ac:dyDescent="0.35">
      <c r="B87" s="588"/>
      <c r="C87" s="588"/>
      <c r="D87" s="632"/>
      <c r="E87" s="642"/>
      <c r="F87" s="220"/>
      <c r="G87" s="230"/>
      <c r="H87" s="231"/>
      <c r="I87" s="232"/>
      <c r="J87" s="222"/>
      <c r="K87" s="233"/>
      <c r="L87" s="231"/>
      <c r="M87" s="232"/>
      <c r="N87" s="222"/>
      <c r="O87" s="233"/>
      <c r="P87" s="231"/>
      <c r="Q87" s="232"/>
      <c r="R87" s="222"/>
      <c r="S87" s="233"/>
    </row>
    <row r="88" spans="2:19" ht="45" customHeight="1" x14ac:dyDescent="0.35">
      <c r="B88" s="644" t="s">
        <v>373</v>
      </c>
      <c r="C88" s="598" t="s">
        <v>374</v>
      </c>
      <c r="D88" s="187" t="s">
        <v>375</v>
      </c>
      <c r="E88" s="187" t="s">
        <v>376</v>
      </c>
      <c r="F88" s="203" t="s">
        <v>377</v>
      </c>
      <c r="G88" s="188" t="s">
        <v>378</v>
      </c>
      <c r="H88" s="187" t="s">
        <v>375</v>
      </c>
      <c r="I88" s="187" t="s">
        <v>376</v>
      </c>
      <c r="J88" s="203" t="s">
        <v>377</v>
      </c>
      <c r="K88" s="188" t="s">
        <v>378</v>
      </c>
      <c r="L88" s="187" t="s">
        <v>375</v>
      </c>
      <c r="M88" s="187" t="s">
        <v>376</v>
      </c>
      <c r="N88" s="203" t="s">
        <v>377</v>
      </c>
      <c r="O88" s="188" t="s">
        <v>378</v>
      </c>
      <c r="P88" s="187" t="s">
        <v>375</v>
      </c>
      <c r="Q88" s="187" t="s">
        <v>376</v>
      </c>
      <c r="R88" s="203" t="s">
        <v>377</v>
      </c>
      <c r="S88" s="188" t="s">
        <v>378</v>
      </c>
    </row>
    <row r="89" spans="2:19" ht="29.25" customHeight="1" x14ac:dyDescent="0.35">
      <c r="B89" s="644"/>
      <c r="C89" s="599"/>
      <c r="D89" s="645" t="s">
        <v>550</v>
      </c>
      <c r="E89" s="647"/>
      <c r="F89" s="645" t="s">
        <v>531</v>
      </c>
      <c r="G89" s="654" t="s">
        <v>530</v>
      </c>
      <c r="H89" s="656" t="s">
        <v>550</v>
      </c>
      <c r="I89" s="656">
        <v>3000</v>
      </c>
      <c r="J89" s="656" t="s">
        <v>531</v>
      </c>
      <c r="K89" s="652" t="s">
        <v>511</v>
      </c>
      <c r="L89" s="656"/>
      <c r="M89" s="656"/>
      <c r="N89" s="656"/>
      <c r="O89" s="652"/>
      <c r="P89" s="656"/>
      <c r="Q89" s="656"/>
      <c r="R89" s="656"/>
      <c r="S89" s="652"/>
    </row>
    <row r="90" spans="2:19" ht="29.25" customHeight="1" x14ac:dyDescent="0.35">
      <c r="B90" s="644"/>
      <c r="C90" s="599"/>
      <c r="D90" s="646"/>
      <c r="E90" s="648"/>
      <c r="F90" s="646"/>
      <c r="G90" s="655"/>
      <c r="H90" s="657"/>
      <c r="I90" s="657"/>
      <c r="J90" s="657"/>
      <c r="K90" s="653"/>
      <c r="L90" s="657"/>
      <c r="M90" s="657"/>
      <c r="N90" s="657"/>
      <c r="O90" s="653"/>
      <c r="P90" s="657"/>
      <c r="Q90" s="657"/>
      <c r="R90" s="657"/>
      <c r="S90" s="653"/>
    </row>
    <row r="91" spans="2:19" ht="24" outlineLevel="1" x14ac:dyDescent="0.35">
      <c r="B91" s="644"/>
      <c r="C91" s="599"/>
      <c r="D91" s="187" t="s">
        <v>375</v>
      </c>
      <c r="E91" s="187" t="s">
        <v>376</v>
      </c>
      <c r="F91" s="203" t="s">
        <v>377</v>
      </c>
      <c r="G91" s="188" t="s">
        <v>378</v>
      </c>
      <c r="H91" s="187" t="s">
        <v>375</v>
      </c>
      <c r="I91" s="187" t="s">
        <v>376</v>
      </c>
      <c r="J91" s="203" t="s">
        <v>377</v>
      </c>
      <c r="K91" s="188" t="s">
        <v>378</v>
      </c>
      <c r="L91" s="187" t="s">
        <v>375</v>
      </c>
      <c r="M91" s="187" t="s">
        <v>376</v>
      </c>
      <c r="N91" s="203" t="s">
        <v>377</v>
      </c>
      <c r="O91" s="188" t="s">
        <v>378</v>
      </c>
      <c r="P91" s="187" t="s">
        <v>375</v>
      </c>
      <c r="Q91" s="187" t="s">
        <v>376</v>
      </c>
      <c r="R91" s="203" t="s">
        <v>377</v>
      </c>
      <c r="S91" s="188" t="s">
        <v>378</v>
      </c>
    </row>
    <row r="92" spans="2:19" ht="29.25" customHeight="1" outlineLevel="1" x14ac:dyDescent="0.35">
      <c r="B92" s="644"/>
      <c r="C92" s="599"/>
      <c r="D92" s="645" t="s">
        <v>568</v>
      </c>
      <c r="E92" s="647"/>
      <c r="F92" s="645" t="s">
        <v>531</v>
      </c>
      <c r="G92" s="654" t="s">
        <v>530</v>
      </c>
      <c r="H92" s="656" t="s">
        <v>568</v>
      </c>
      <c r="I92" s="656">
        <v>1800</v>
      </c>
      <c r="J92" s="656" t="s">
        <v>533</v>
      </c>
      <c r="K92" s="652" t="s">
        <v>511</v>
      </c>
      <c r="L92" s="656"/>
      <c r="M92" s="656"/>
      <c r="N92" s="656"/>
      <c r="O92" s="652"/>
      <c r="P92" s="656"/>
      <c r="Q92" s="656"/>
      <c r="R92" s="656"/>
      <c r="S92" s="652"/>
    </row>
    <row r="93" spans="2:19" ht="29.25" customHeight="1" outlineLevel="1" x14ac:dyDescent="0.35">
      <c r="B93" s="644"/>
      <c r="C93" s="599"/>
      <c r="D93" s="646"/>
      <c r="E93" s="648"/>
      <c r="F93" s="646"/>
      <c r="G93" s="655"/>
      <c r="H93" s="657"/>
      <c r="I93" s="657"/>
      <c r="J93" s="657"/>
      <c r="K93" s="653"/>
      <c r="L93" s="657"/>
      <c r="M93" s="657"/>
      <c r="N93" s="657"/>
      <c r="O93" s="653"/>
      <c r="P93" s="657"/>
      <c r="Q93" s="657"/>
      <c r="R93" s="657"/>
      <c r="S93" s="653"/>
    </row>
    <row r="94" spans="2:19" ht="24" outlineLevel="1" x14ac:dyDescent="0.35">
      <c r="B94" s="644"/>
      <c r="C94" s="599"/>
      <c r="D94" s="187" t="s">
        <v>375</v>
      </c>
      <c r="E94" s="187" t="s">
        <v>376</v>
      </c>
      <c r="F94" s="203" t="s">
        <v>377</v>
      </c>
      <c r="G94" s="188" t="s">
        <v>378</v>
      </c>
      <c r="H94" s="187" t="s">
        <v>375</v>
      </c>
      <c r="I94" s="187" t="s">
        <v>376</v>
      </c>
      <c r="J94" s="203" t="s">
        <v>377</v>
      </c>
      <c r="K94" s="188" t="s">
        <v>378</v>
      </c>
      <c r="L94" s="187" t="s">
        <v>375</v>
      </c>
      <c r="M94" s="187" t="s">
        <v>376</v>
      </c>
      <c r="N94" s="203" t="s">
        <v>377</v>
      </c>
      <c r="O94" s="188" t="s">
        <v>378</v>
      </c>
      <c r="P94" s="187" t="s">
        <v>375</v>
      </c>
      <c r="Q94" s="187" t="s">
        <v>376</v>
      </c>
      <c r="R94" s="203" t="s">
        <v>377</v>
      </c>
      <c r="S94" s="188" t="s">
        <v>378</v>
      </c>
    </row>
    <row r="95" spans="2:19" ht="29.25" customHeight="1" outlineLevel="1" x14ac:dyDescent="0.35">
      <c r="B95" s="644"/>
      <c r="C95" s="599"/>
      <c r="D95" s="645"/>
      <c r="E95" s="647"/>
      <c r="F95" s="645"/>
      <c r="G95" s="654"/>
      <c r="H95" s="656"/>
      <c r="I95" s="656"/>
      <c r="J95" s="656"/>
      <c r="K95" s="652"/>
      <c r="L95" s="656"/>
      <c r="M95" s="656"/>
      <c r="N95" s="656"/>
      <c r="O95" s="652"/>
      <c r="P95" s="656"/>
      <c r="Q95" s="656"/>
      <c r="R95" s="656"/>
      <c r="S95" s="652"/>
    </row>
    <row r="96" spans="2:19" ht="29.25" customHeight="1" outlineLevel="1" x14ac:dyDescent="0.35">
      <c r="B96" s="644"/>
      <c r="C96" s="599"/>
      <c r="D96" s="646"/>
      <c r="E96" s="648"/>
      <c r="F96" s="646"/>
      <c r="G96" s="655"/>
      <c r="H96" s="657"/>
      <c r="I96" s="657"/>
      <c r="J96" s="657"/>
      <c r="K96" s="653"/>
      <c r="L96" s="657"/>
      <c r="M96" s="657"/>
      <c r="N96" s="657"/>
      <c r="O96" s="653"/>
      <c r="P96" s="657"/>
      <c r="Q96" s="657"/>
      <c r="R96" s="657"/>
      <c r="S96" s="653"/>
    </row>
    <row r="97" spans="2:19" ht="24" outlineLevel="1" x14ac:dyDescent="0.35">
      <c r="B97" s="644"/>
      <c r="C97" s="599"/>
      <c r="D97" s="187" t="s">
        <v>375</v>
      </c>
      <c r="E97" s="187" t="s">
        <v>376</v>
      </c>
      <c r="F97" s="203" t="s">
        <v>377</v>
      </c>
      <c r="G97" s="188" t="s">
        <v>378</v>
      </c>
      <c r="H97" s="187" t="s">
        <v>375</v>
      </c>
      <c r="I97" s="187" t="s">
        <v>376</v>
      </c>
      <c r="J97" s="203" t="s">
        <v>377</v>
      </c>
      <c r="K97" s="188" t="s">
        <v>378</v>
      </c>
      <c r="L97" s="187" t="s">
        <v>375</v>
      </c>
      <c r="M97" s="187" t="s">
        <v>376</v>
      </c>
      <c r="N97" s="203" t="s">
        <v>377</v>
      </c>
      <c r="O97" s="188" t="s">
        <v>378</v>
      </c>
      <c r="P97" s="187" t="s">
        <v>375</v>
      </c>
      <c r="Q97" s="187" t="s">
        <v>376</v>
      </c>
      <c r="R97" s="203" t="s">
        <v>377</v>
      </c>
      <c r="S97" s="188" t="s">
        <v>378</v>
      </c>
    </row>
    <row r="98" spans="2:19" ht="29.25" customHeight="1" outlineLevel="1" x14ac:dyDescent="0.35">
      <c r="B98" s="644"/>
      <c r="C98" s="599"/>
      <c r="D98" s="645"/>
      <c r="E98" s="647"/>
      <c r="F98" s="645"/>
      <c r="G98" s="654"/>
      <c r="H98" s="656"/>
      <c r="I98" s="656"/>
      <c r="J98" s="656"/>
      <c r="K98" s="652"/>
      <c r="L98" s="656"/>
      <c r="M98" s="656"/>
      <c r="N98" s="656"/>
      <c r="O98" s="652"/>
      <c r="P98" s="656"/>
      <c r="Q98" s="656"/>
      <c r="R98" s="656"/>
      <c r="S98" s="652"/>
    </row>
    <row r="99" spans="2:19" ht="29.25" customHeight="1" outlineLevel="1" x14ac:dyDescent="0.35">
      <c r="B99" s="644"/>
      <c r="C99" s="600"/>
      <c r="D99" s="646"/>
      <c r="E99" s="648"/>
      <c r="F99" s="646"/>
      <c r="G99" s="655"/>
      <c r="H99" s="657"/>
      <c r="I99" s="657"/>
      <c r="J99" s="657"/>
      <c r="K99" s="653"/>
      <c r="L99" s="657"/>
      <c r="M99" s="657"/>
      <c r="N99" s="657"/>
      <c r="O99" s="653"/>
      <c r="P99" s="657"/>
      <c r="Q99" s="657"/>
      <c r="R99" s="657"/>
      <c r="S99" s="653"/>
    </row>
    <row r="100" spans="2:19" ht="15" thickBot="1" x14ac:dyDescent="0.4">
      <c r="B100" s="176"/>
      <c r="C100" s="176"/>
    </row>
    <row r="101" spans="2:19" ht="15" thickBot="1" x14ac:dyDescent="0.4">
      <c r="B101" s="176"/>
      <c r="C101" s="176"/>
      <c r="D101" s="583" t="s">
        <v>314</v>
      </c>
      <c r="E101" s="584"/>
      <c r="F101" s="584"/>
      <c r="G101" s="585"/>
      <c r="H101" s="649" t="s">
        <v>379</v>
      </c>
      <c r="I101" s="650"/>
      <c r="J101" s="650"/>
      <c r="K101" s="651"/>
      <c r="L101" s="649" t="s">
        <v>316</v>
      </c>
      <c r="M101" s="650"/>
      <c r="N101" s="650"/>
      <c r="O101" s="651"/>
      <c r="P101" s="649" t="s">
        <v>317</v>
      </c>
      <c r="Q101" s="650"/>
      <c r="R101" s="650"/>
      <c r="S101" s="651"/>
    </row>
    <row r="102" spans="2:19" ht="33.75" customHeight="1" x14ac:dyDescent="0.35">
      <c r="B102" s="658" t="s">
        <v>380</v>
      </c>
      <c r="C102" s="586" t="s">
        <v>381</v>
      </c>
      <c r="D102" s="234" t="s">
        <v>382</v>
      </c>
      <c r="E102" s="235" t="s">
        <v>383</v>
      </c>
      <c r="F102" s="612" t="s">
        <v>384</v>
      </c>
      <c r="G102" s="620"/>
      <c r="H102" s="234" t="s">
        <v>382</v>
      </c>
      <c r="I102" s="235" t="s">
        <v>383</v>
      </c>
      <c r="J102" s="612" t="s">
        <v>384</v>
      </c>
      <c r="K102" s="620"/>
      <c r="L102" s="234" t="s">
        <v>382</v>
      </c>
      <c r="M102" s="235" t="s">
        <v>383</v>
      </c>
      <c r="N102" s="612" t="s">
        <v>384</v>
      </c>
      <c r="O102" s="620"/>
      <c r="P102" s="234" t="s">
        <v>382</v>
      </c>
      <c r="Q102" s="235" t="s">
        <v>383</v>
      </c>
      <c r="R102" s="612" t="s">
        <v>384</v>
      </c>
      <c r="S102" s="620"/>
    </row>
    <row r="103" spans="2:19" ht="30" customHeight="1" x14ac:dyDescent="0.35">
      <c r="B103" s="659"/>
      <c r="C103" s="588"/>
      <c r="D103" s="236"/>
      <c r="E103" s="237"/>
      <c r="F103" s="632"/>
      <c r="G103" s="634"/>
      <c r="H103" s="238"/>
      <c r="I103" s="239"/>
      <c r="J103" s="661"/>
      <c r="K103" s="662"/>
      <c r="L103" s="238"/>
      <c r="M103" s="239"/>
      <c r="N103" s="661"/>
      <c r="O103" s="662"/>
      <c r="P103" s="238"/>
      <c r="Q103" s="239"/>
      <c r="R103" s="661"/>
      <c r="S103" s="662"/>
    </row>
    <row r="104" spans="2:19" ht="32.25" customHeight="1" x14ac:dyDescent="0.35">
      <c r="B104" s="659"/>
      <c r="C104" s="658" t="s">
        <v>385</v>
      </c>
      <c r="D104" s="240" t="s">
        <v>382</v>
      </c>
      <c r="E104" s="187" t="s">
        <v>383</v>
      </c>
      <c r="F104" s="187" t="s">
        <v>386</v>
      </c>
      <c r="G104" s="210" t="s">
        <v>387</v>
      </c>
      <c r="H104" s="240" t="s">
        <v>382</v>
      </c>
      <c r="I104" s="187" t="s">
        <v>383</v>
      </c>
      <c r="J104" s="187" t="s">
        <v>386</v>
      </c>
      <c r="K104" s="210" t="s">
        <v>387</v>
      </c>
      <c r="L104" s="240" t="s">
        <v>382</v>
      </c>
      <c r="M104" s="187" t="s">
        <v>383</v>
      </c>
      <c r="N104" s="187" t="s">
        <v>386</v>
      </c>
      <c r="O104" s="210" t="s">
        <v>387</v>
      </c>
      <c r="P104" s="240" t="s">
        <v>382</v>
      </c>
      <c r="Q104" s="187" t="s">
        <v>383</v>
      </c>
      <c r="R104" s="187" t="s">
        <v>386</v>
      </c>
      <c r="S104" s="210" t="s">
        <v>387</v>
      </c>
    </row>
    <row r="105" spans="2:19" ht="27.75" customHeight="1" x14ac:dyDescent="0.35">
      <c r="B105" s="659"/>
      <c r="C105" s="659"/>
      <c r="D105" s="236"/>
      <c r="E105" s="205"/>
      <c r="F105" s="221"/>
      <c r="G105" s="230"/>
      <c r="H105" s="238"/>
      <c r="I105" s="207"/>
      <c r="J105" s="223"/>
      <c r="K105" s="233"/>
      <c r="L105" s="238"/>
      <c r="M105" s="207"/>
      <c r="N105" s="223"/>
      <c r="O105" s="233"/>
      <c r="P105" s="238"/>
      <c r="Q105" s="207"/>
      <c r="R105" s="223"/>
      <c r="S105" s="233"/>
    </row>
    <row r="106" spans="2:19" ht="27.75" customHeight="1" outlineLevel="1" x14ac:dyDescent="0.35">
      <c r="B106" s="659"/>
      <c r="C106" s="659"/>
      <c r="D106" s="240" t="s">
        <v>382</v>
      </c>
      <c r="E106" s="187" t="s">
        <v>383</v>
      </c>
      <c r="F106" s="187" t="s">
        <v>386</v>
      </c>
      <c r="G106" s="210" t="s">
        <v>387</v>
      </c>
      <c r="H106" s="240" t="s">
        <v>382</v>
      </c>
      <c r="I106" s="187" t="s">
        <v>383</v>
      </c>
      <c r="J106" s="187" t="s">
        <v>386</v>
      </c>
      <c r="K106" s="210" t="s">
        <v>387</v>
      </c>
      <c r="L106" s="240" t="s">
        <v>382</v>
      </c>
      <c r="M106" s="187" t="s">
        <v>383</v>
      </c>
      <c r="N106" s="187" t="s">
        <v>386</v>
      </c>
      <c r="O106" s="210" t="s">
        <v>387</v>
      </c>
      <c r="P106" s="240" t="s">
        <v>382</v>
      </c>
      <c r="Q106" s="187" t="s">
        <v>383</v>
      </c>
      <c r="R106" s="187" t="s">
        <v>386</v>
      </c>
      <c r="S106" s="210" t="s">
        <v>387</v>
      </c>
    </row>
    <row r="107" spans="2:19" ht="27.75" customHeight="1" outlineLevel="1" x14ac:dyDescent="0.35">
      <c r="B107" s="659"/>
      <c r="C107" s="659"/>
      <c r="D107" s="236"/>
      <c r="E107" s="205"/>
      <c r="F107" s="221"/>
      <c r="G107" s="230"/>
      <c r="H107" s="238"/>
      <c r="I107" s="207"/>
      <c r="J107" s="223"/>
      <c r="K107" s="233"/>
      <c r="L107" s="238"/>
      <c r="M107" s="207"/>
      <c r="N107" s="223"/>
      <c r="O107" s="233"/>
      <c r="P107" s="238"/>
      <c r="Q107" s="207"/>
      <c r="R107" s="223"/>
      <c r="S107" s="233"/>
    </row>
    <row r="108" spans="2:19" ht="27.75" customHeight="1" outlineLevel="1" x14ac:dyDescent="0.35">
      <c r="B108" s="659"/>
      <c r="C108" s="659"/>
      <c r="D108" s="240" t="s">
        <v>382</v>
      </c>
      <c r="E108" s="187" t="s">
        <v>383</v>
      </c>
      <c r="F108" s="187" t="s">
        <v>386</v>
      </c>
      <c r="G108" s="210" t="s">
        <v>387</v>
      </c>
      <c r="H108" s="240" t="s">
        <v>382</v>
      </c>
      <c r="I108" s="187" t="s">
        <v>383</v>
      </c>
      <c r="J108" s="187" t="s">
        <v>386</v>
      </c>
      <c r="K108" s="210" t="s">
        <v>387</v>
      </c>
      <c r="L108" s="240" t="s">
        <v>382</v>
      </c>
      <c r="M108" s="187" t="s">
        <v>383</v>
      </c>
      <c r="N108" s="187" t="s">
        <v>386</v>
      </c>
      <c r="O108" s="210" t="s">
        <v>387</v>
      </c>
      <c r="P108" s="240" t="s">
        <v>382</v>
      </c>
      <c r="Q108" s="187" t="s">
        <v>383</v>
      </c>
      <c r="R108" s="187" t="s">
        <v>386</v>
      </c>
      <c r="S108" s="210" t="s">
        <v>387</v>
      </c>
    </row>
    <row r="109" spans="2:19" ht="27.75" customHeight="1" outlineLevel="1" x14ac:dyDescent="0.35">
      <c r="B109" s="659"/>
      <c r="C109" s="659"/>
      <c r="D109" s="236"/>
      <c r="E109" s="205"/>
      <c r="F109" s="221"/>
      <c r="G109" s="230"/>
      <c r="H109" s="238"/>
      <c r="I109" s="207"/>
      <c r="J109" s="223"/>
      <c r="K109" s="233"/>
      <c r="L109" s="238"/>
      <c r="M109" s="207"/>
      <c r="N109" s="223"/>
      <c r="O109" s="233"/>
      <c r="P109" s="238"/>
      <c r="Q109" s="207"/>
      <c r="R109" s="223"/>
      <c r="S109" s="233"/>
    </row>
    <row r="110" spans="2:19" ht="27.75" customHeight="1" outlineLevel="1" x14ac:dyDescent="0.35">
      <c r="B110" s="659"/>
      <c r="C110" s="659"/>
      <c r="D110" s="240" t="s">
        <v>382</v>
      </c>
      <c r="E110" s="187" t="s">
        <v>383</v>
      </c>
      <c r="F110" s="187" t="s">
        <v>386</v>
      </c>
      <c r="G110" s="210" t="s">
        <v>387</v>
      </c>
      <c r="H110" s="240" t="s">
        <v>382</v>
      </c>
      <c r="I110" s="187" t="s">
        <v>383</v>
      </c>
      <c r="J110" s="187" t="s">
        <v>386</v>
      </c>
      <c r="K110" s="210" t="s">
        <v>387</v>
      </c>
      <c r="L110" s="240" t="s">
        <v>382</v>
      </c>
      <c r="M110" s="187" t="s">
        <v>383</v>
      </c>
      <c r="N110" s="187" t="s">
        <v>386</v>
      </c>
      <c r="O110" s="210" t="s">
        <v>387</v>
      </c>
      <c r="P110" s="240" t="s">
        <v>382</v>
      </c>
      <c r="Q110" s="187" t="s">
        <v>383</v>
      </c>
      <c r="R110" s="187" t="s">
        <v>386</v>
      </c>
      <c r="S110" s="210" t="s">
        <v>387</v>
      </c>
    </row>
    <row r="111" spans="2:19" ht="27.75" customHeight="1" outlineLevel="1" x14ac:dyDescent="0.35">
      <c r="B111" s="660"/>
      <c r="C111" s="660"/>
      <c r="D111" s="236"/>
      <c r="E111" s="205"/>
      <c r="F111" s="221"/>
      <c r="G111" s="230"/>
      <c r="H111" s="238"/>
      <c r="I111" s="207"/>
      <c r="J111" s="223"/>
      <c r="K111" s="233"/>
      <c r="L111" s="238"/>
      <c r="M111" s="207"/>
      <c r="N111" s="223"/>
      <c r="O111" s="233"/>
      <c r="P111" s="238"/>
      <c r="Q111" s="207"/>
      <c r="R111" s="223"/>
      <c r="S111" s="233"/>
    </row>
    <row r="112" spans="2:19" ht="26.25" customHeight="1" x14ac:dyDescent="0.35">
      <c r="B112" s="601" t="s">
        <v>388</v>
      </c>
      <c r="C112" s="665" t="s">
        <v>389</v>
      </c>
      <c r="D112" s="241" t="s">
        <v>390</v>
      </c>
      <c r="E112" s="241" t="s">
        <v>391</v>
      </c>
      <c r="F112" s="241" t="s">
        <v>313</v>
      </c>
      <c r="G112" s="242" t="s">
        <v>392</v>
      </c>
      <c r="H112" s="243" t="s">
        <v>390</v>
      </c>
      <c r="I112" s="241" t="s">
        <v>391</v>
      </c>
      <c r="J112" s="241" t="s">
        <v>313</v>
      </c>
      <c r="K112" s="242" t="s">
        <v>392</v>
      </c>
      <c r="L112" s="241" t="s">
        <v>390</v>
      </c>
      <c r="M112" s="241" t="s">
        <v>391</v>
      </c>
      <c r="N112" s="241" t="s">
        <v>313</v>
      </c>
      <c r="O112" s="242" t="s">
        <v>392</v>
      </c>
      <c r="P112" s="241" t="s">
        <v>390</v>
      </c>
      <c r="Q112" s="241" t="s">
        <v>391</v>
      </c>
      <c r="R112" s="241" t="s">
        <v>313</v>
      </c>
      <c r="S112" s="242" t="s">
        <v>392</v>
      </c>
    </row>
    <row r="113" spans="2:19" ht="32.25" customHeight="1" x14ac:dyDescent="0.35">
      <c r="B113" s="580"/>
      <c r="C113" s="666"/>
      <c r="D113" s="204"/>
      <c r="E113" s="204"/>
      <c r="F113" s="204"/>
      <c r="G113" s="204"/>
      <c r="H113" s="226"/>
      <c r="I113" s="206"/>
      <c r="J113" s="206"/>
      <c r="K113" s="227"/>
      <c r="L113" s="206"/>
      <c r="M113" s="206"/>
      <c r="N113" s="206"/>
      <c r="O113" s="227"/>
      <c r="P113" s="206"/>
      <c r="Q113" s="206"/>
      <c r="R113" s="206"/>
      <c r="S113" s="227"/>
    </row>
    <row r="114" spans="2:19" ht="32.25" customHeight="1" x14ac:dyDescent="0.35">
      <c r="B114" s="580"/>
      <c r="C114" s="601" t="s">
        <v>393</v>
      </c>
      <c r="D114" s="187" t="s">
        <v>394</v>
      </c>
      <c r="E114" s="610" t="s">
        <v>395</v>
      </c>
      <c r="F114" s="643"/>
      <c r="G114" s="188" t="s">
        <v>396</v>
      </c>
      <c r="H114" s="187" t="s">
        <v>394</v>
      </c>
      <c r="I114" s="610" t="s">
        <v>395</v>
      </c>
      <c r="J114" s="643"/>
      <c r="K114" s="188" t="s">
        <v>396</v>
      </c>
      <c r="L114" s="187" t="s">
        <v>394</v>
      </c>
      <c r="M114" s="610" t="s">
        <v>395</v>
      </c>
      <c r="N114" s="643"/>
      <c r="O114" s="188" t="s">
        <v>396</v>
      </c>
      <c r="P114" s="187" t="s">
        <v>394</v>
      </c>
      <c r="Q114" s="187" t="s">
        <v>395</v>
      </c>
      <c r="R114" s="610" t="s">
        <v>395</v>
      </c>
      <c r="S114" s="643"/>
    </row>
    <row r="115" spans="2:19" ht="23.25" customHeight="1" x14ac:dyDescent="0.35">
      <c r="B115" s="580"/>
      <c r="C115" s="580"/>
      <c r="D115" s="244">
        <v>5000</v>
      </c>
      <c r="E115" s="667" t="s">
        <v>480</v>
      </c>
      <c r="F115" s="668"/>
      <c r="G115" s="191">
        <v>500</v>
      </c>
      <c r="H115" s="245">
        <v>5000</v>
      </c>
      <c r="I115" s="663" t="s">
        <v>480</v>
      </c>
      <c r="J115" s="664"/>
      <c r="K115" s="216">
        <v>600</v>
      </c>
      <c r="L115" s="245"/>
      <c r="M115" s="663"/>
      <c r="N115" s="664"/>
      <c r="O115" s="194"/>
      <c r="P115" s="245"/>
      <c r="Q115" s="192"/>
      <c r="R115" s="663"/>
      <c r="S115" s="664"/>
    </row>
    <row r="116" spans="2:19" ht="23.25" customHeight="1" outlineLevel="1" x14ac:dyDescent="0.35">
      <c r="B116" s="580"/>
      <c r="C116" s="580"/>
      <c r="D116" s="187" t="s">
        <v>394</v>
      </c>
      <c r="E116" s="610" t="s">
        <v>395</v>
      </c>
      <c r="F116" s="643"/>
      <c r="G116" s="188" t="s">
        <v>396</v>
      </c>
      <c r="H116" s="187" t="s">
        <v>394</v>
      </c>
      <c r="I116" s="610" t="s">
        <v>395</v>
      </c>
      <c r="J116" s="643"/>
      <c r="K116" s="188" t="s">
        <v>396</v>
      </c>
      <c r="L116" s="187" t="s">
        <v>394</v>
      </c>
      <c r="M116" s="610" t="s">
        <v>395</v>
      </c>
      <c r="N116" s="643"/>
      <c r="O116" s="188" t="s">
        <v>396</v>
      </c>
      <c r="P116" s="187" t="s">
        <v>394</v>
      </c>
      <c r="Q116" s="187" t="s">
        <v>395</v>
      </c>
      <c r="R116" s="610" t="s">
        <v>395</v>
      </c>
      <c r="S116" s="643"/>
    </row>
    <row r="117" spans="2:19" ht="23.25" customHeight="1" outlineLevel="1" x14ac:dyDescent="0.35">
      <c r="B117" s="580"/>
      <c r="C117" s="580"/>
      <c r="D117" s="244"/>
      <c r="E117" s="667"/>
      <c r="F117" s="668"/>
      <c r="G117" s="191"/>
      <c r="H117" s="245"/>
      <c r="I117" s="663"/>
      <c r="J117" s="664"/>
      <c r="K117" s="194"/>
      <c r="L117" s="245"/>
      <c r="M117" s="663"/>
      <c r="N117" s="664"/>
      <c r="O117" s="194"/>
      <c r="P117" s="245"/>
      <c r="Q117" s="192"/>
      <c r="R117" s="663"/>
      <c r="S117" s="664"/>
    </row>
    <row r="118" spans="2:19" ht="23.25" customHeight="1" outlineLevel="1" x14ac:dyDescent="0.35">
      <c r="B118" s="580"/>
      <c r="C118" s="580"/>
      <c r="D118" s="187" t="s">
        <v>394</v>
      </c>
      <c r="E118" s="610" t="s">
        <v>395</v>
      </c>
      <c r="F118" s="643"/>
      <c r="G118" s="188" t="s">
        <v>396</v>
      </c>
      <c r="H118" s="187" t="s">
        <v>394</v>
      </c>
      <c r="I118" s="610" t="s">
        <v>395</v>
      </c>
      <c r="J118" s="643"/>
      <c r="K118" s="188" t="s">
        <v>396</v>
      </c>
      <c r="L118" s="187" t="s">
        <v>394</v>
      </c>
      <c r="M118" s="610" t="s">
        <v>395</v>
      </c>
      <c r="N118" s="643"/>
      <c r="O118" s="188" t="s">
        <v>396</v>
      </c>
      <c r="P118" s="187" t="s">
        <v>394</v>
      </c>
      <c r="Q118" s="187" t="s">
        <v>395</v>
      </c>
      <c r="R118" s="610" t="s">
        <v>395</v>
      </c>
      <c r="S118" s="643"/>
    </row>
    <row r="119" spans="2:19" ht="23.25" customHeight="1" outlineLevel="1" x14ac:dyDescent="0.35">
      <c r="B119" s="580"/>
      <c r="C119" s="580"/>
      <c r="D119" s="244"/>
      <c r="E119" s="667"/>
      <c r="F119" s="668"/>
      <c r="G119" s="191"/>
      <c r="H119" s="245"/>
      <c r="I119" s="663"/>
      <c r="J119" s="664"/>
      <c r="K119" s="194"/>
      <c r="L119" s="245"/>
      <c r="M119" s="663"/>
      <c r="N119" s="664"/>
      <c r="O119" s="194"/>
      <c r="P119" s="245"/>
      <c r="Q119" s="192"/>
      <c r="R119" s="663"/>
      <c r="S119" s="664"/>
    </row>
    <row r="120" spans="2:19" ht="23.25" customHeight="1" outlineLevel="1" x14ac:dyDescent="0.35">
      <c r="B120" s="580"/>
      <c r="C120" s="580"/>
      <c r="D120" s="187" t="s">
        <v>394</v>
      </c>
      <c r="E120" s="610" t="s">
        <v>395</v>
      </c>
      <c r="F120" s="643"/>
      <c r="G120" s="188" t="s">
        <v>396</v>
      </c>
      <c r="H120" s="187" t="s">
        <v>394</v>
      </c>
      <c r="I120" s="610" t="s">
        <v>395</v>
      </c>
      <c r="J120" s="643"/>
      <c r="K120" s="188" t="s">
        <v>396</v>
      </c>
      <c r="L120" s="187" t="s">
        <v>394</v>
      </c>
      <c r="M120" s="610" t="s">
        <v>395</v>
      </c>
      <c r="N120" s="643"/>
      <c r="O120" s="188" t="s">
        <v>396</v>
      </c>
      <c r="P120" s="187" t="s">
        <v>394</v>
      </c>
      <c r="Q120" s="187" t="s">
        <v>395</v>
      </c>
      <c r="R120" s="610" t="s">
        <v>395</v>
      </c>
      <c r="S120" s="643"/>
    </row>
    <row r="121" spans="2:19" ht="23.25" customHeight="1" outlineLevel="1" x14ac:dyDescent="0.35">
      <c r="B121" s="581"/>
      <c r="C121" s="581"/>
      <c r="D121" s="244"/>
      <c r="E121" s="667"/>
      <c r="F121" s="668"/>
      <c r="G121" s="191"/>
      <c r="H121" s="245"/>
      <c r="I121" s="663"/>
      <c r="J121" s="664"/>
      <c r="K121" s="194"/>
      <c r="L121" s="245"/>
      <c r="M121" s="663"/>
      <c r="N121" s="664"/>
      <c r="O121" s="194"/>
      <c r="P121" s="245"/>
      <c r="Q121" s="192"/>
      <c r="R121" s="663"/>
      <c r="S121" s="664"/>
    </row>
    <row r="122" spans="2:19" ht="15" thickBot="1" x14ac:dyDescent="0.4">
      <c r="B122" s="176"/>
      <c r="C122" s="176"/>
    </row>
    <row r="123" spans="2:19" ht="15" thickBot="1" x14ac:dyDescent="0.4">
      <c r="B123" s="176"/>
      <c r="C123" s="176"/>
      <c r="D123" s="583" t="s">
        <v>314</v>
      </c>
      <c r="E123" s="584"/>
      <c r="F123" s="584"/>
      <c r="G123" s="585"/>
      <c r="H123" s="583" t="s">
        <v>315</v>
      </c>
      <c r="I123" s="584"/>
      <c r="J123" s="584"/>
      <c r="K123" s="585"/>
      <c r="L123" s="584" t="s">
        <v>316</v>
      </c>
      <c r="M123" s="584"/>
      <c r="N123" s="584"/>
      <c r="O123" s="584"/>
      <c r="P123" s="583" t="s">
        <v>317</v>
      </c>
      <c r="Q123" s="584"/>
      <c r="R123" s="584"/>
      <c r="S123" s="585"/>
    </row>
    <row r="124" spans="2:19" x14ac:dyDescent="0.35">
      <c r="B124" s="586" t="s">
        <v>397</v>
      </c>
      <c r="C124" s="586" t="s">
        <v>398</v>
      </c>
      <c r="D124" s="612" t="s">
        <v>399</v>
      </c>
      <c r="E124" s="618"/>
      <c r="F124" s="618"/>
      <c r="G124" s="620"/>
      <c r="H124" s="612" t="s">
        <v>399</v>
      </c>
      <c r="I124" s="618"/>
      <c r="J124" s="618"/>
      <c r="K124" s="620"/>
      <c r="L124" s="612" t="s">
        <v>399</v>
      </c>
      <c r="M124" s="618"/>
      <c r="N124" s="618"/>
      <c r="O124" s="620"/>
      <c r="P124" s="612" t="s">
        <v>399</v>
      </c>
      <c r="Q124" s="618"/>
      <c r="R124" s="618"/>
      <c r="S124" s="620"/>
    </row>
    <row r="125" spans="2:19" ht="45" customHeight="1" x14ac:dyDescent="0.35">
      <c r="B125" s="588"/>
      <c r="C125" s="588"/>
      <c r="D125" s="678"/>
      <c r="E125" s="679"/>
      <c r="F125" s="679"/>
      <c r="G125" s="680"/>
      <c r="H125" s="681"/>
      <c r="I125" s="682"/>
      <c r="J125" s="682"/>
      <c r="K125" s="683"/>
      <c r="L125" s="681"/>
      <c r="M125" s="682"/>
      <c r="N125" s="682"/>
      <c r="O125" s="683"/>
      <c r="P125" s="681"/>
      <c r="Q125" s="682"/>
      <c r="R125" s="682"/>
      <c r="S125" s="683"/>
    </row>
    <row r="126" spans="2:19" ht="32.25" customHeight="1" x14ac:dyDescent="0.35">
      <c r="B126" s="598" t="s">
        <v>400</v>
      </c>
      <c r="C126" s="598" t="s">
        <v>401</v>
      </c>
      <c r="D126" s="241" t="s">
        <v>402</v>
      </c>
      <c r="E126" s="209" t="s">
        <v>313</v>
      </c>
      <c r="F126" s="187" t="s">
        <v>335</v>
      </c>
      <c r="G126" s="188" t="s">
        <v>352</v>
      </c>
      <c r="H126" s="241" t="s">
        <v>402</v>
      </c>
      <c r="I126" s="255" t="s">
        <v>313</v>
      </c>
      <c r="J126" s="187" t="s">
        <v>335</v>
      </c>
      <c r="K126" s="188" t="s">
        <v>352</v>
      </c>
      <c r="L126" s="241" t="s">
        <v>402</v>
      </c>
      <c r="M126" s="255" t="s">
        <v>313</v>
      </c>
      <c r="N126" s="187" t="s">
        <v>335</v>
      </c>
      <c r="O126" s="188" t="s">
        <v>352</v>
      </c>
      <c r="P126" s="241" t="s">
        <v>402</v>
      </c>
      <c r="Q126" s="255" t="s">
        <v>313</v>
      </c>
      <c r="R126" s="187" t="s">
        <v>335</v>
      </c>
      <c r="S126" s="188" t="s">
        <v>352</v>
      </c>
    </row>
    <row r="127" spans="2:19" ht="23.25" customHeight="1" x14ac:dyDescent="0.35">
      <c r="B127" s="599"/>
      <c r="C127" s="600"/>
      <c r="D127" s="204"/>
      <c r="E127" s="246"/>
      <c r="F127" s="190"/>
      <c r="G127" s="225"/>
      <c r="H127" s="206"/>
      <c r="I127" s="258"/>
      <c r="J127" s="206"/>
      <c r="K127" s="256"/>
      <c r="L127" s="206"/>
      <c r="M127" s="258"/>
      <c r="N127" s="206"/>
      <c r="O127" s="256"/>
      <c r="P127" s="206"/>
      <c r="Q127" s="258"/>
      <c r="R127" s="206"/>
      <c r="S127" s="256"/>
    </row>
    <row r="128" spans="2:19" ht="29.25" customHeight="1" x14ac:dyDescent="0.35">
      <c r="B128" s="599"/>
      <c r="C128" s="598" t="s">
        <v>403</v>
      </c>
      <c r="D128" s="187" t="s">
        <v>404</v>
      </c>
      <c r="E128" s="610" t="s">
        <v>405</v>
      </c>
      <c r="F128" s="643"/>
      <c r="G128" s="188" t="s">
        <v>406</v>
      </c>
      <c r="H128" s="187" t="s">
        <v>404</v>
      </c>
      <c r="I128" s="610" t="s">
        <v>405</v>
      </c>
      <c r="J128" s="643"/>
      <c r="K128" s="188" t="s">
        <v>406</v>
      </c>
      <c r="L128" s="187" t="s">
        <v>404</v>
      </c>
      <c r="M128" s="610" t="s">
        <v>405</v>
      </c>
      <c r="N128" s="643"/>
      <c r="O128" s="188" t="s">
        <v>406</v>
      </c>
      <c r="P128" s="187" t="s">
        <v>404</v>
      </c>
      <c r="Q128" s="610" t="s">
        <v>405</v>
      </c>
      <c r="R128" s="643"/>
      <c r="S128" s="188" t="s">
        <v>406</v>
      </c>
    </row>
    <row r="129" spans="2:19" ht="39" customHeight="1" x14ac:dyDescent="0.35">
      <c r="B129" s="600"/>
      <c r="C129" s="600"/>
      <c r="D129" s="244"/>
      <c r="E129" s="667"/>
      <c r="F129" s="668"/>
      <c r="G129" s="191"/>
      <c r="H129" s="245"/>
      <c r="I129" s="663"/>
      <c r="J129" s="664"/>
      <c r="K129" s="194"/>
      <c r="L129" s="245"/>
      <c r="M129" s="663"/>
      <c r="N129" s="664"/>
      <c r="O129" s="194"/>
      <c r="P129" s="245"/>
      <c r="Q129" s="663"/>
      <c r="R129" s="664"/>
      <c r="S129" s="194"/>
    </row>
    <row r="133" spans="2:19" hidden="1" x14ac:dyDescent="0.35"/>
    <row r="134" spans="2:19" hidden="1" x14ac:dyDescent="0.35"/>
    <row r="135" spans="2:19" hidden="1" x14ac:dyDescent="0.35">
      <c r="D135" s="158" t="s">
        <v>407</v>
      </c>
    </row>
    <row r="136" spans="2:19" hidden="1" x14ac:dyDescent="0.35">
      <c r="D136" s="158" t="s">
        <v>408</v>
      </c>
      <c r="E136" s="158" t="s">
        <v>409</v>
      </c>
      <c r="F136" s="158" t="s">
        <v>410</v>
      </c>
      <c r="H136" s="158" t="s">
        <v>411</v>
      </c>
      <c r="I136" s="158" t="s">
        <v>412</v>
      </c>
    </row>
    <row r="137" spans="2:19" hidden="1" x14ac:dyDescent="0.35">
      <c r="D137" s="158" t="s">
        <v>413</v>
      </c>
      <c r="E137" s="158" t="s">
        <v>414</v>
      </c>
      <c r="F137" s="158" t="s">
        <v>415</v>
      </c>
      <c r="H137" s="158" t="s">
        <v>416</v>
      </c>
      <c r="I137" s="158" t="s">
        <v>417</v>
      </c>
    </row>
    <row r="138" spans="2:19" hidden="1" x14ac:dyDescent="0.35">
      <c r="D138" s="158" t="s">
        <v>418</v>
      </c>
      <c r="E138" s="158" t="s">
        <v>419</v>
      </c>
      <c r="F138" s="158" t="s">
        <v>420</v>
      </c>
      <c r="H138" s="158" t="s">
        <v>421</v>
      </c>
      <c r="I138" s="158" t="s">
        <v>422</v>
      </c>
    </row>
    <row r="139" spans="2:19" hidden="1" x14ac:dyDescent="0.35">
      <c r="D139" s="158" t="s">
        <v>423</v>
      </c>
      <c r="F139" s="158" t="s">
        <v>424</v>
      </c>
      <c r="G139" s="158" t="s">
        <v>425</v>
      </c>
      <c r="H139" s="158" t="s">
        <v>426</v>
      </c>
      <c r="I139" s="158" t="s">
        <v>427</v>
      </c>
      <c r="K139" s="158" t="s">
        <v>428</v>
      </c>
    </row>
    <row r="140" spans="2:19" hidden="1" x14ac:dyDescent="0.35">
      <c r="D140" s="158" t="s">
        <v>429</v>
      </c>
      <c r="F140" s="158" t="s">
        <v>430</v>
      </c>
      <c r="G140" s="158" t="s">
        <v>431</v>
      </c>
      <c r="H140" s="158" t="s">
        <v>432</v>
      </c>
      <c r="I140" s="158" t="s">
        <v>433</v>
      </c>
      <c r="K140" s="158" t="s">
        <v>434</v>
      </c>
      <c r="L140" s="158" t="s">
        <v>435</v>
      </c>
    </row>
    <row r="141" spans="2:19" hidden="1" x14ac:dyDescent="0.35">
      <c r="D141" s="158" t="s">
        <v>436</v>
      </c>
      <c r="E141" s="247" t="s">
        <v>437</v>
      </c>
      <c r="G141" s="158" t="s">
        <v>438</v>
      </c>
      <c r="H141" s="158" t="s">
        <v>439</v>
      </c>
      <c r="K141" s="158" t="s">
        <v>440</v>
      </c>
      <c r="L141" s="158" t="s">
        <v>441</v>
      </c>
    </row>
    <row r="142" spans="2:19" hidden="1" x14ac:dyDescent="0.35">
      <c r="D142" s="158" t="s">
        <v>442</v>
      </c>
      <c r="E142" s="248" t="s">
        <v>443</v>
      </c>
      <c r="K142" s="158" t="s">
        <v>444</v>
      </c>
      <c r="L142" s="158" t="s">
        <v>445</v>
      </c>
    </row>
    <row r="143" spans="2:19" hidden="1" x14ac:dyDescent="0.35">
      <c r="E143" s="249" t="s">
        <v>446</v>
      </c>
      <c r="H143" s="158" t="s">
        <v>447</v>
      </c>
      <c r="K143" s="158" t="s">
        <v>448</v>
      </c>
      <c r="L143" s="158" t="s">
        <v>449</v>
      </c>
    </row>
    <row r="144" spans="2:19" hidden="1" x14ac:dyDescent="0.35">
      <c r="H144" s="158" t="s">
        <v>450</v>
      </c>
      <c r="K144" s="158" t="s">
        <v>451</v>
      </c>
      <c r="L144" s="158" t="s">
        <v>452</v>
      </c>
    </row>
    <row r="145" spans="2:12" hidden="1" x14ac:dyDescent="0.35">
      <c r="H145" s="158" t="s">
        <v>453</v>
      </c>
      <c r="K145" s="158" t="s">
        <v>454</v>
      </c>
      <c r="L145" s="158" t="s">
        <v>455</v>
      </c>
    </row>
    <row r="146" spans="2:12" hidden="1" x14ac:dyDescent="0.35">
      <c r="B146" s="158" t="s">
        <v>456</v>
      </c>
      <c r="C146" s="158" t="s">
        <v>457</v>
      </c>
      <c r="D146" s="158" t="s">
        <v>456</v>
      </c>
      <c r="G146" s="158" t="s">
        <v>458</v>
      </c>
      <c r="H146" s="158" t="s">
        <v>459</v>
      </c>
      <c r="J146" s="158" t="s">
        <v>279</v>
      </c>
      <c r="K146" s="158" t="s">
        <v>460</v>
      </c>
      <c r="L146" s="158" t="s">
        <v>461</v>
      </c>
    </row>
    <row r="147" spans="2:12" hidden="1" x14ac:dyDescent="0.35">
      <c r="B147" s="158">
        <v>1</v>
      </c>
      <c r="C147" s="158" t="s">
        <v>462</v>
      </c>
      <c r="D147" s="158" t="s">
        <v>463</v>
      </c>
      <c r="E147" s="158" t="s">
        <v>352</v>
      </c>
      <c r="F147" s="158" t="s">
        <v>11</v>
      </c>
      <c r="G147" s="158" t="s">
        <v>464</v>
      </c>
      <c r="H147" s="158" t="s">
        <v>465</v>
      </c>
      <c r="J147" s="158" t="s">
        <v>440</v>
      </c>
      <c r="K147" s="158" t="s">
        <v>466</v>
      </c>
    </row>
    <row r="148" spans="2:12" hidden="1" x14ac:dyDescent="0.35">
      <c r="B148" s="158">
        <v>2</v>
      </c>
      <c r="C148" s="158" t="s">
        <v>467</v>
      </c>
      <c r="D148" s="158" t="s">
        <v>468</v>
      </c>
      <c r="E148" s="158" t="s">
        <v>335</v>
      </c>
      <c r="F148" s="158" t="s">
        <v>18</v>
      </c>
      <c r="G148" s="158" t="s">
        <v>469</v>
      </c>
      <c r="J148" s="158" t="s">
        <v>470</v>
      </c>
      <c r="K148" s="158" t="s">
        <v>471</v>
      </c>
    </row>
    <row r="149" spans="2:12" hidden="1" x14ac:dyDescent="0.35">
      <c r="B149" s="158">
        <v>3</v>
      </c>
      <c r="C149" s="158" t="s">
        <v>472</v>
      </c>
      <c r="D149" s="158" t="s">
        <v>473</v>
      </c>
      <c r="E149" s="158" t="s">
        <v>313</v>
      </c>
      <c r="G149" s="158" t="s">
        <v>474</v>
      </c>
      <c r="J149" s="158" t="s">
        <v>475</v>
      </c>
      <c r="K149" s="158" t="s">
        <v>476</v>
      </c>
    </row>
    <row r="150" spans="2:12" hidden="1" x14ac:dyDescent="0.35">
      <c r="B150" s="158">
        <v>4</v>
      </c>
      <c r="C150" s="158" t="s">
        <v>465</v>
      </c>
      <c r="H150" s="158" t="s">
        <v>477</v>
      </c>
      <c r="I150" s="158" t="s">
        <v>478</v>
      </c>
      <c r="J150" s="158" t="s">
        <v>479</v>
      </c>
      <c r="K150" s="158" t="s">
        <v>480</v>
      </c>
    </row>
    <row r="151" spans="2:12" hidden="1" x14ac:dyDescent="0.35">
      <c r="D151" s="158" t="s">
        <v>474</v>
      </c>
      <c r="H151" s="158" t="s">
        <v>481</v>
      </c>
      <c r="I151" s="158" t="s">
        <v>482</v>
      </c>
      <c r="J151" s="158" t="s">
        <v>483</v>
      </c>
      <c r="K151" s="158" t="s">
        <v>484</v>
      </c>
    </row>
    <row r="152" spans="2:12" hidden="1" x14ac:dyDescent="0.35">
      <c r="D152" s="158" t="s">
        <v>485</v>
      </c>
      <c r="H152" s="158" t="s">
        <v>486</v>
      </c>
      <c r="I152" s="158" t="s">
        <v>487</v>
      </c>
      <c r="J152" s="158" t="s">
        <v>488</v>
      </c>
      <c r="K152" s="158" t="s">
        <v>489</v>
      </c>
    </row>
    <row r="153" spans="2:12" hidden="1" x14ac:dyDescent="0.35">
      <c r="D153" s="158" t="s">
        <v>490</v>
      </c>
      <c r="H153" s="158" t="s">
        <v>491</v>
      </c>
      <c r="J153" s="158" t="s">
        <v>492</v>
      </c>
      <c r="K153" s="158" t="s">
        <v>493</v>
      </c>
    </row>
    <row r="154" spans="2:12" hidden="1" x14ac:dyDescent="0.35">
      <c r="H154" s="158" t="s">
        <v>494</v>
      </c>
      <c r="J154" s="158" t="s">
        <v>495</v>
      </c>
    </row>
    <row r="155" spans="2:12" ht="58" hidden="1" x14ac:dyDescent="0.35">
      <c r="D155" s="250" t="s">
        <v>496</v>
      </c>
      <c r="E155" s="158" t="s">
        <v>497</v>
      </c>
      <c r="F155" s="158" t="s">
        <v>498</v>
      </c>
      <c r="G155" s="158" t="s">
        <v>499</v>
      </c>
      <c r="H155" s="158" t="s">
        <v>500</v>
      </c>
      <c r="I155" s="158" t="s">
        <v>501</v>
      </c>
      <c r="J155" s="158" t="s">
        <v>502</v>
      </c>
      <c r="K155" s="158" t="s">
        <v>503</v>
      </c>
    </row>
    <row r="156" spans="2:12" ht="72.5" hidden="1" x14ac:dyDescent="0.35">
      <c r="B156" s="158" t="s">
        <v>606</v>
      </c>
      <c r="C156" s="158" t="s">
        <v>605</v>
      </c>
      <c r="D156" s="250" t="s">
        <v>504</v>
      </c>
      <c r="E156" s="158" t="s">
        <v>505</v>
      </c>
      <c r="F156" s="158" t="s">
        <v>506</v>
      </c>
      <c r="G156" s="158" t="s">
        <v>507</v>
      </c>
      <c r="H156" s="158" t="s">
        <v>508</v>
      </c>
      <c r="I156" s="158" t="s">
        <v>509</v>
      </c>
      <c r="J156" s="158" t="s">
        <v>510</v>
      </c>
      <c r="K156" s="158" t="s">
        <v>511</v>
      </c>
    </row>
    <row r="157" spans="2:12" ht="43.5" hidden="1" x14ac:dyDescent="0.35">
      <c r="B157" s="158" t="s">
        <v>607</v>
      </c>
      <c r="C157" s="158" t="s">
        <v>604</v>
      </c>
      <c r="D157" s="250" t="s">
        <v>512</v>
      </c>
      <c r="E157" s="158" t="s">
        <v>513</v>
      </c>
      <c r="F157" s="158" t="s">
        <v>514</v>
      </c>
      <c r="G157" s="158" t="s">
        <v>515</v>
      </c>
      <c r="H157" s="158" t="s">
        <v>516</v>
      </c>
      <c r="I157" s="158" t="s">
        <v>517</v>
      </c>
      <c r="J157" s="158" t="s">
        <v>518</v>
      </c>
      <c r="K157" s="158" t="s">
        <v>519</v>
      </c>
    </row>
    <row r="158" spans="2:12" hidden="1" x14ac:dyDescent="0.35">
      <c r="B158" s="158" t="s">
        <v>608</v>
      </c>
      <c r="C158" s="158" t="s">
        <v>603</v>
      </c>
      <c r="F158" s="158" t="s">
        <v>520</v>
      </c>
      <c r="G158" s="158" t="s">
        <v>521</v>
      </c>
      <c r="H158" s="158" t="s">
        <v>522</v>
      </c>
      <c r="I158" s="158" t="s">
        <v>523</v>
      </c>
      <c r="J158" s="158" t="s">
        <v>524</v>
      </c>
      <c r="K158" s="158" t="s">
        <v>525</v>
      </c>
    </row>
    <row r="159" spans="2:12" hidden="1" x14ac:dyDescent="0.35">
      <c r="B159" s="158" t="s">
        <v>609</v>
      </c>
      <c r="G159" s="158" t="s">
        <v>526</v>
      </c>
      <c r="H159" s="158" t="s">
        <v>527</v>
      </c>
      <c r="I159" s="158" t="s">
        <v>528</v>
      </c>
      <c r="J159" s="158" t="s">
        <v>529</v>
      </c>
      <c r="K159" s="158" t="s">
        <v>530</v>
      </c>
    </row>
    <row r="160" spans="2:12" hidden="1" x14ac:dyDescent="0.35">
      <c r="C160" s="158" t="s">
        <v>531</v>
      </c>
      <c r="J160" s="158" t="s">
        <v>532</v>
      </c>
    </row>
    <row r="161" spans="2:10" hidden="1" x14ac:dyDescent="0.35">
      <c r="C161" s="158" t="s">
        <v>533</v>
      </c>
      <c r="I161" s="158" t="s">
        <v>534</v>
      </c>
      <c r="J161" s="158" t="s">
        <v>535</v>
      </c>
    </row>
    <row r="162" spans="2:10" hidden="1" x14ac:dyDescent="0.35">
      <c r="B162" s="259" t="s">
        <v>610</v>
      </c>
      <c r="C162" s="158" t="s">
        <v>536</v>
      </c>
      <c r="I162" s="158" t="s">
        <v>537</v>
      </c>
      <c r="J162" s="158" t="s">
        <v>538</v>
      </c>
    </row>
    <row r="163" spans="2:10" hidden="1" x14ac:dyDescent="0.35">
      <c r="B163" s="259" t="s">
        <v>29</v>
      </c>
      <c r="C163" s="158" t="s">
        <v>539</v>
      </c>
      <c r="D163" s="158" t="s">
        <v>540</v>
      </c>
      <c r="E163" s="158" t="s">
        <v>541</v>
      </c>
      <c r="I163" s="158" t="s">
        <v>542</v>
      </c>
      <c r="J163" s="158" t="s">
        <v>279</v>
      </c>
    </row>
    <row r="164" spans="2:10" hidden="1" x14ac:dyDescent="0.35">
      <c r="B164" s="259" t="s">
        <v>16</v>
      </c>
      <c r="D164" s="158" t="s">
        <v>543</v>
      </c>
      <c r="E164" s="158" t="s">
        <v>544</v>
      </c>
      <c r="H164" s="158" t="s">
        <v>416</v>
      </c>
      <c r="I164" s="158" t="s">
        <v>545</v>
      </c>
    </row>
    <row r="165" spans="2:10" hidden="1" x14ac:dyDescent="0.35">
      <c r="B165" s="259" t="s">
        <v>34</v>
      </c>
      <c r="D165" s="158" t="s">
        <v>546</v>
      </c>
      <c r="E165" s="158" t="s">
        <v>547</v>
      </c>
      <c r="H165" s="158" t="s">
        <v>426</v>
      </c>
      <c r="I165" s="158" t="s">
        <v>548</v>
      </c>
      <c r="J165" s="158" t="s">
        <v>549</v>
      </c>
    </row>
    <row r="166" spans="2:10" hidden="1" x14ac:dyDescent="0.35">
      <c r="B166" s="259" t="s">
        <v>611</v>
      </c>
      <c r="C166" s="158" t="s">
        <v>550</v>
      </c>
      <c r="D166" s="158" t="s">
        <v>551</v>
      </c>
      <c r="H166" s="158" t="s">
        <v>432</v>
      </c>
      <c r="I166" s="158" t="s">
        <v>552</v>
      </c>
      <c r="J166" s="158" t="s">
        <v>553</v>
      </c>
    </row>
    <row r="167" spans="2:10" hidden="1" x14ac:dyDescent="0.35">
      <c r="B167" s="259" t="s">
        <v>612</v>
      </c>
      <c r="C167" s="158" t="s">
        <v>554</v>
      </c>
      <c r="H167" s="158" t="s">
        <v>439</v>
      </c>
      <c r="I167" s="158" t="s">
        <v>555</v>
      </c>
    </row>
    <row r="168" spans="2:10" hidden="1" x14ac:dyDescent="0.35">
      <c r="B168" s="259" t="s">
        <v>613</v>
      </c>
      <c r="C168" s="158" t="s">
        <v>556</v>
      </c>
      <c r="E168" s="158" t="s">
        <v>557</v>
      </c>
      <c r="H168" s="158" t="s">
        <v>558</v>
      </c>
      <c r="I168" s="158" t="s">
        <v>559</v>
      </c>
    </row>
    <row r="169" spans="2:10" hidden="1" x14ac:dyDescent="0.35">
      <c r="B169" s="259" t="s">
        <v>614</v>
      </c>
      <c r="C169" s="158" t="s">
        <v>560</v>
      </c>
      <c r="E169" s="158" t="s">
        <v>561</v>
      </c>
      <c r="H169" s="158" t="s">
        <v>562</v>
      </c>
      <c r="I169" s="158" t="s">
        <v>563</v>
      </c>
    </row>
    <row r="170" spans="2:10" hidden="1" x14ac:dyDescent="0.35">
      <c r="B170" s="259" t="s">
        <v>615</v>
      </c>
      <c r="C170" s="158" t="s">
        <v>564</v>
      </c>
      <c r="E170" s="158" t="s">
        <v>565</v>
      </c>
      <c r="H170" s="158" t="s">
        <v>566</v>
      </c>
      <c r="I170" s="158" t="s">
        <v>567</v>
      </c>
    </row>
    <row r="171" spans="2:10" hidden="1" x14ac:dyDescent="0.35">
      <c r="B171" s="259" t="s">
        <v>616</v>
      </c>
      <c r="C171" s="158" t="s">
        <v>568</v>
      </c>
      <c r="E171" s="158" t="s">
        <v>569</v>
      </c>
      <c r="H171" s="158" t="s">
        <v>570</v>
      </c>
      <c r="I171" s="158" t="s">
        <v>571</v>
      </c>
    </row>
    <row r="172" spans="2:10" hidden="1" x14ac:dyDescent="0.35">
      <c r="B172" s="259" t="s">
        <v>617</v>
      </c>
      <c r="C172" s="158" t="s">
        <v>572</v>
      </c>
      <c r="E172" s="158" t="s">
        <v>573</v>
      </c>
      <c r="H172" s="158" t="s">
        <v>574</v>
      </c>
      <c r="I172" s="158" t="s">
        <v>575</v>
      </c>
    </row>
    <row r="173" spans="2:10" hidden="1" x14ac:dyDescent="0.35">
      <c r="B173" s="259" t="s">
        <v>618</v>
      </c>
      <c r="C173" s="158" t="s">
        <v>279</v>
      </c>
      <c r="E173" s="158" t="s">
        <v>576</v>
      </c>
      <c r="H173" s="158" t="s">
        <v>577</v>
      </c>
      <c r="I173" s="158" t="s">
        <v>578</v>
      </c>
    </row>
    <row r="174" spans="2:10" hidden="1" x14ac:dyDescent="0.35">
      <c r="B174" s="259" t="s">
        <v>619</v>
      </c>
      <c r="E174" s="158" t="s">
        <v>579</v>
      </c>
      <c r="H174" s="158" t="s">
        <v>580</v>
      </c>
      <c r="I174" s="158" t="s">
        <v>581</v>
      </c>
    </row>
    <row r="175" spans="2:10" hidden="1" x14ac:dyDescent="0.35">
      <c r="B175" s="259" t="s">
        <v>620</v>
      </c>
      <c r="E175" s="158" t="s">
        <v>582</v>
      </c>
      <c r="H175" s="158" t="s">
        <v>583</v>
      </c>
      <c r="I175" s="158" t="s">
        <v>584</v>
      </c>
    </row>
    <row r="176" spans="2:10" hidden="1" x14ac:dyDescent="0.35">
      <c r="B176" s="259" t="s">
        <v>621</v>
      </c>
      <c r="E176" s="158" t="s">
        <v>585</v>
      </c>
      <c r="H176" s="158" t="s">
        <v>586</v>
      </c>
      <c r="I176" s="158" t="s">
        <v>587</v>
      </c>
    </row>
    <row r="177" spans="2:9" hidden="1" x14ac:dyDescent="0.35">
      <c r="B177" s="259" t="s">
        <v>622</v>
      </c>
      <c r="H177" s="158" t="s">
        <v>588</v>
      </c>
      <c r="I177" s="158" t="s">
        <v>589</v>
      </c>
    </row>
    <row r="178" spans="2:9" hidden="1" x14ac:dyDescent="0.35">
      <c r="B178" s="259" t="s">
        <v>623</v>
      </c>
      <c r="H178" s="158" t="s">
        <v>590</v>
      </c>
    </row>
    <row r="179" spans="2:9" hidden="1" x14ac:dyDescent="0.35">
      <c r="B179" s="259" t="s">
        <v>624</v>
      </c>
      <c r="H179" s="158" t="s">
        <v>591</v>
      </c>
    </row>
    <row r="180" spans="2:9" hidden="1" x14ac:dyDescent="0.35">
      <c r="B180" s="259" t="s">
        <v>625</v>
      </c>
      <c r="H180" s="158" t="s">
        <v>592</v>
      </c>
    </row>
    <row r="181" spans="2:9" hidden="1" x14ac:dyDescent="0.35">
      <c r="B181" s="259" t="s">
        <v>626</v>
      </c>
      <c r="H181" s="158" t="s">
        <v>593</v>
      </c>
    </row>
    <row r="182" spans="2:9" hidden="1" x14ac:dyDescent="0.35">
      <c r="B182" s="259" t="s">
        <v>627</v>
      </c>
      <c r="D182" t="s">
        <v>594</v>
      </c>
      <c r="H182" s="158" t="s">
        <v>595</v>
      </c>
    </row>
    <row r="183" spans="2:9" hidden="1" x14ac:dyDescent="0.35">
      <c r="B183" s="259" t="s">
        <v>628</v>
      </c>
      <c r="D183" t="s">
        <v>596</v>
      </c>
      <c r="H183" s="158" t="s">
        <v>597</v>
      </c>
    </row>
    <row r="184" spans="2:9" hidden="1" x14ac:dyDescent="0.35">
      <c r="B184" s="259" t="s">
        <v>629</v>
      </c>
      <c r="D184" t="s">
        <v>598</v>
      </c>
      <c r="H184" s="158" t="s">
        <v>599</v>
      </c>
    </row>
    <row r="185" spans="2:9" hidden="1" x14ac:dyDescent="0.35">
      <c r="B185" s="259" t="s">
        <v>630</v>
      </c>
      <c r="D185" t="s">
        <v>596</v>
      </c>
      <c r="H185" s="158" t="s">
        <v>600</v>
      </c>
    </row>
    <row r="186" spans="2:9" hidden="1" x14ac:dyDescent="0.35">
      <c r="B186" s="259" t="s">
        <v>631</v>
      </c>
      <c r="D186" t="s">
        <v>601</v>
      </c>
    </row>
    <row r="187" spans="2:9" hidden="1" x14ac:dyDescent="0.35">
      <c r="B187" s="259" t="s">
        <v>632</v>
      </c>
      <c r="D187" t="s">
        <v>596</v>
      </c>
    </row>
    <row r="188" spans="2:9" hidden="1" x14ac:dyDescent="0.35">
      <c r="B188" s="259" t="s">
        <v>633</v>
      </c>
    </row>
    <row r="189" spans="2:9" hidden="1" x14ac:dyDescent="0.35">
      <c r="B189" s="259" t="s">
        <v>634</v>
      </c>
    </row>
    <row r="190" spans="2:9" hidden="1" x14ac:dyDescent="0.35">
      <c r="B190" s="259" t="s">
        <v>635</v>
      </c>
    </row>
    <row r="191" spans="2:9" hidden="1" x14ac:dyDescent="0.35">
      <c r="B191" s="259" t="s">
        <v>636</v>
      </c>
    </row>
    <row r="192" spans="2:9" hidden="1" x14ac:dyDescent="0.35">
      <c r="B192" s="259" t="s">
        <v>637</v>
      </c>
    </row>
    <row r="193" spans="2:2" hidden="1" x14ac:dyDescent="0.35">
      <c r="B193" s="259" t="s">
        <v>638</v>
      </c>
    </row>
    <row r="194" spans="2:2" hidden="1" x14ac:dyDescent="0.35">
      <c r="B194" s="259" t="s">
        <v>639</v>
      </c>
    </row>
    <row r="195" spans="2:2" hidden="1" x14ac:dyDescent="0.35">
      <c r="B195" s="259" t="s">
        <v>640</v>
      </c>
    </row>
    <row r="196" spans="2:2" hidden="1" x14ac:dyDescent="0.35">
      <c r="B196" s="259" t="s">
        <v>641</v>
      </c>
    </row>
    <row r="197" spans="2:2" hidden="1" x14ac:dyDescent="0.35">
      <c r="B197" s="259" t="s">
        <v>51</v>
      </c>
    </row>
    <row r="198" spans="2:2" hidden="1" x14ac:dyDescent="0.35">
      <c r="B198" s="259" t="s">
        <v>57</v>
      </c>
    </row>
    <row r="199" spans="2:2" hidden="1" x14ac:dyDescent="0.35">
      <c r="B199" s="259" t="s">
        <v>59</v>
      </c>
    </row>
    <row r="200" spans="2:2" hidden="1" x14ac:dyDescent="0.35">
      <c r="B200" s="259" t="s">
        <v>61</v>
      </c>
    </row>
    <row r="201" spans="2:2" hidden="1" x14ac:dyDescent="0.35">
      <c r="B201" s="259" t="s">
        <v>23</v>
      </c>
    </row>
    <row r="202" spans="2:2" hidden="1" x14ac:dyDescent="0.35">
      <c r="B202" s="259" t="s">
        <v>63</v>
      </c>
    </row>
    <row r="203" spans="2:2" hidden="1" x14ac:dyDescent="0.35">
      <c r="B203" s="259" t="s">
        <v>65</v>
      </c>
    </row>
    <row r="204" spans="2:2" hidden="1" x14ac:dyDescent="0.35">
      <c r="B204" s="259" t="s">
        <v>68</v>
      </c>
    </row>
    <row r="205" spans="2:2" hidden="1" x14ac:dyDescent="0.35">
      <c r="B205" s="259" t="s">
        <v>69</v>
      </c>
    </row>
    <row r="206" spans="2:2" hidden="1" x14ac:dyDescent="0.35">
      <c r="B206" s="259" t="s">
        <v>70</v>
      </c>
    </row>
    <row r="207" spans="2:2" hidden="1" x14ac:dyDescent="0.35">
      <c r="B207" s="259" t="s">
        <v>71</v>
      </c>
    </row>
    <row r="208" spans="2:2" hidden="1" x14ac:dyDescent="0.35">
      <c r="B208" s="259" t="s">
        <v>642</v>
      </c>
    </row>
    <row r="209" spans="2:2" hidden="1" x14ac:dyDescent="0.35">
      <c r="B209" s="259" t="s">
        <v>643</v>
      </c>
    </row>
    <row r="210" spans="2:2" hidden="1" x14ac:dyDescent="0.35">
      <c r="B210" s="259" t="s">
        <v>75</v>
      </c>
    </row>
    <row r="211" spans="2:2" hidden="1" x14ac:dyDescent="0.35">
      <c r="B211" s="259" t="s">
        <v>77</v>
      </c>
    </row>
    <row r="212" spans="2:2" hidden="1" x14ac:dyDescent="0.35">
      <c r="B212" s="259" t="s">
        <v>81</v>
      </c>
    </row>
    <row r="213" spans="2:2" hidden="1" x14ac:dyDescent="0.35">
      <c r="B213" s="259" t="s">
        <v>644</v>
      </c>
    </row>
    <row r="214" spans="2:2" hidden="1" x14ac:dyDescent="0.35">
      <c r="B214" s="259" t="s">
        <v>645</v>
      </c>
    </row>
    <row r="215" spans="2:2" hidden="1" x14ac:dyDescent="0.35">
      <c r="B215" s="259" t="s">
        <v>646</v>
      </c>
    </row>
    <row r="216" spans="2:2" hidden="1" x14ac:dyDescent="0.35">
      <c r="B216" s="259" t="s">
        <v>79</v>
      </c>
    </row>
    <row r="217" spans="2:2" hidden="1" x14ac:dyDescent="0.35">
      <c r="B217" s="259" t="s">
        <v>80</v>
      </c>
    </row>
    <row r="218" spans="2:2" hidden="1" x14ac:dyDescent="0.35">
      <c r="B218" s="259" t="s">
        <v>83</v>
      </c>
    </row>
    <row r="219" spans="2:2" hidden="1" x14ac:dyDescent="0.35">
      <c r="B219" s="259" t="s">
        <v>85</v>
      </c>
    </row>
    <row r="220" spans="2:2" hidden="1" x14ac:dyDescent="0.35">
      <c r="B220" s="259" t="s">
        <v>647</v>
      </c>
    </row>
    <row r="221" spans="2:2" hidden="1" x14ac:dyDescent="0.35">
      <c r="B221" s="259" t="s">
        <v>84</v>
      </c>
    </row>
    <row r="222" spans="2:2" hidden="1" x14ac:dyDescent="0.35">
      <c r="B222" s="259" t="s">
        <v>86</v>
      </c>
    </row>
    <row r="223" spans="2:2" hidden="1" x14ac:dyDescent="0.35">
      <c r="B223" s="259" t="s">
        <v>89</v>
      </c>
    </row>
    <row r="224" spans="2:2" hidden="1" x14ac:dyDescent="0.35">
      <c r="B224" s="259" t="s">
        <v>88</v>
      </c>
    </row>
    <row r="225" spans="2:2" hidden="1" x14ac:dyDescent="0.35">
      <c r="B225" s="259" t="s">
        <v>648</v>
      </c>
    </row>
    <row r="226" spans="2:2" hidden="1" x14ac:dyDescent="0.35">
      <c r="B226" s="259" t="s">
        <v>95</v>
      </c>
    </row>
    <row r="227" spans="2:2" hidden="1" x14ac:dyDescent="0.35">
      <c r="B227" s="259" t="s">
        <v>97</v>
      </c>
    </row>
    <row r="228" spans="2:2" hidden="1" x14ac:dyDescent="0.35">
      <c r="B228" s="259" t="s">
        <v>98</v>
      </c>
    </row>
    <row r="229" spans="2:2" hidden="1" x14ac:dyDescent="0.35">
      <c r="B229" s="259" t="s">
        <v>99</v>
      </c>
    </row>
    <row r="230" spans="2:2" hidden="1" x14ac:dyDescent="0.35">
      <c r="B230" s="259" t="s">
        <v>649</v>
      </c>
    </row>
    <row r="231" spans="2:2" hidden="1" x14ac:dyDescent="0.35">
      <c r="B231" s="259" t="s">
        <v>650</v>
      </c>
    </row>
    <row r="232" spans="2:2" hidden="1" x14ac:dyDescent="0.35">
      <c r="B232" s="259" t="s">
        <v>100</v>
      </c>
    </row>
    <row r="233" spans="2:2" hidden="1" x14ac:dyDescent="0.35">
      <c r="B233" s="259" t="s">
        <v>154</v>
      </c>
    </row>
    <row r="234" spans="2:2" hidden="1" x14ac:dyDescent="0.35">
      <c r="B234" s="259" t="s">
        <v>651</v>
      </c>
    </row>
    <row r="235" spans="2:2" ht="29" hidden="1" x14ac:dyDescent="0.35">
      <c r="B235" s="259" t="s">
        <v>652</v>
      </c>
    </row>
    <row r="236" spans="2:2" hidden="1" x14ac:dyDescent="0.35">
      <c r="B236" s="259" t="s">
        <v>105</v>
      </c>
    </row>
    <row r="237" spans="2:2" hidden="1" x14ac:dyDescent="0.35">
      <c r="B237" s="259" t="s">
        <v>107</v>
      </c>
    </row>
    <row r="238" spans="2:2" hidden="1" x14ac:dyDescent="0.35">
      <c r="B238" s="259" t="s">
        <v>653</v>
      </c>
    </row>
    <row r="239" spans="2:2" hidden="1" x14ac:dyDescent="0.35">
      <c r="B239" s="259" t="s">
        <v>155</v>
      </c>
    </row>
    <row r="240" spans="2:2" hidden="1" x14ac:dyDescent="0.35">
      <c r="B240" s="259" t="s">
        <v>172</v>
      </c>
    </row>
    <row r="241" spans="2:2" hidden="1" x14ac:dyDescent="0.35">
      <c r="B241" s="259" t="s">
        <v>106</v>
      </c>
    </row>
    <row r="242" spans="2:2" hidden="1" x14ac:dyDescent="0.35">
      <c r="B242" s="259" t="s">
        <v>110</v>
      </c>
    </row>
    <row r="243" spans="2:2" hidden="1" x14ac:dyDescent="0.35">
      <c r="B243" s="259" t="s">
        <v>104</v>
      </c>
    </row>
    <row r="244" spans="2:2" hidden="1" x14ac:dyDescent="0.35">
      <c r="B244" s="259" t="s">
        <v>126</v>
      </c>
    </row>
    <row r="245" spans="2:2" hidden="1" x14ac:dyDescent="0.35">
      <c r="B245" s="259" t="s">
        <v>654</v>
      </c>
    </row>
    <row r="246" spans="2:2" hidden="1" x14ac:dyDescent="0.35">
      <c r="B246" s="259" t="s">
        <v>112</v>
      </c>
    </row>
    <row r="247" spans="2:2" hidden="1" x14ac:dyDescent="0.35">
      <c r="B247" s="259" t="s">
        <v>115</v>
      </c>
    </row>
    <row r="248" spans="2:2" hidden="1" x14ac:dyDescent="0.35">
      <c r="B248" s="259" t="s">
        <v>121</v>
      </c>
    </row>
    <row r="249" spans="2:2" hidden="1" x14ac:dyDescent="0.35">
      <c r="B249" s="259" t="s">
        <v>118</v>
      </c>
    </row>
    <row r="250" spans="2:2" ht="29" hidden="1" x14ac:dyDescent="0.35">
      <c r="B250" s="259" t="s">
        <v>655</v>
      </c>
    </row>
    <row r="251" spans="2:2" hidden="1" x14ac:dyDescent="0.35">
      <c r="B251" s="259" t="s">
        <v>116</v>
      </c>
    </row>
    <row r="252" spans="2:2" hidden="1" x14ac:dyDescent="0.35">
      <c r="B252" s="259" t="s">
        <v>117</v>
      </c>
    </row>
    <row r="253" spans="2:2" hidden="1" x14ac:dyDescent="0.35">
      <c r="B253" s="259" t="s">
        <v>128</v>
      </c>
    </row>
    <row r="254" spans="2:2" hidden="1" x14ac:dyDescent="0.35">
      <c r="B254" s="259" t="s">
        <v>125</v>
      </c>
    </row>
    <row r="255" spans="2:2" hidden="1" x14ac:dyDescent="0.35">
      <c r="B255" s="259" t="s">
        <v>124</v>
      </c>
    </row>
    <row r="256" spans="2:2" hidden="1" x14ac:dyDescent="0.35">
      <c r="B256" s="259" t="s">
        <v>127</v>
      </c>
    </row>
    <row r="257" spans="2:2" hidden="1" x14ac:dyDescent="0.35">
      <c r="B257" s="259" t="s">
        <v>119</v>
      </c>
    </row>
    <row r="258" spans="2:2" hidden="1" x14ac:dyDescent="0.35">
      <c r="B258" s="259" t="s">
        <v>120</v>
      </c>
    </row>
    <row r="259" spans="2:2" hidden="1" x14ac:dyDescent="0.35">
      <c r="B259" s="259" t="s">
        <v>113</v>
      </c>
    </row>
    <row r="260" spans="2:2" hidden="1" x14ac:dyDescent="0.35">
      <c r="B260" s="259" t="s">
        <v>114</v>
      </c>
    </row>
    <row r="261" spans="2:2" hidden="1" x14ac:dyDescent="0.35">
      <c r="B261" s="259" t="s">
        <v>129</v>
      </c>
    </row>
    <row r="262" spans="2:2" hidden="1" x14ac:dyDescent="0.35">
      <c r="B262" s="259" t="s">
        <v>135</v>
      </c>
    </row>
    <row r="263" spans="2:2" hidden="1" x14ac:dyDescent="0.35">
      <c r="B263" s="259" t="s">
        <v>136</v>
      </c>
    </row>
    <row r="264" spans="2:2" hidden="1" x14ac:dyDescent="0.35">
      <c r="B264" s="259" t="s">
        <v>134</v>
      </c>
    </row>
    <row r="265" spans="2:2" hidden="1" x14ac:dyDescent="0.35">
      <c r="B265" s="259" t="s">
        <v>656</v>
      </c>
    </row>
    <row r="266" spans="2:2" hidden="1" x14ac:dyDescent="0.35">
      <c r="B266" s="259" t="s">
        <v>131</v>
      </c>
    </row>
    <row r="267" spans="2:2" hidden="1" x14ac:dyDescent="0.35">
      <c r="B267" s="259" t="s">
        <v>130</v>
      </c>
    </row>
    <row r="268" spans="2:2" hidden="1" x14ac:dyDescent="0.35">
      <c r="B268" s="259" t="s">
        <v>138</v>
      </c>
    </row>
    <row r="269" spans="2:2" hidden="1" x14ac:dyDescent="0.35">
      <c r="B269" s="259" t="s">
        <v>139</v>
      </c>
    </row>
    <row r="270" spans="2:2" hidden="1" x14ac:dyDescent="0.35">
      <c r="B270" s="259" t="s">
        <v>141</v>
      </c>
    </row>
    <row r="271" spans="2:2" hidden="1" x14ac:dyDescent="0.35">
      <c r="B271" s="259" t="s">
        <v>144</v>
      </c>
    </row>
    <row r="272" spans="2:2" hidden="1" x14ac:dyDescent="0.35">
      <c r="B272" s="259" t="s">
        <v>145</v>
      </c>
    </row>
    <row r="273" spans="2:2" hidden="1" x14ac:dyDescent="0.35">
      <c r="B273" s="259" t="s">
        <v>140</v>
      </c>
    </row>
    <row r="274" spans="2:2" hidden="1" x14ac:dyDescent="0.35">
      <c r="B274" s="259" t="s">
        <v>142</v>
      </c>
    </row>
    <row r="275" spans="2:2" hidden="1" x14ac:dyDescent="0.35">
      <c r="B275" s="259" t="s">
        <v>146</v>
      </c>
    </row>
    <row r="276" spans="2:2" hidden="1" x14ac:dyDescent="0.35">
      <c r="B276" s="259" t="s">
        <v>657</v>
      </c>
    </row>
    <row r="277" spans="2:2" hidden="1" x14ac:dyDescent="0.35">
      <c r="B277" s="259" t="s">
        <v>143</v>
      </c>
    </row>
    <row r="278" spans="2:2" hidden="1" x14ac:dyDescent="0.35">
      <c r="B278" s="259" t="s">
        <v>151</v>
      </c>
    </row>
    <row r="279" spans="2:2" hidden="1" x14ac:dyDescent="0.35">
      <c r="B279" s="259" t="s">
        <v>152</v>
      </c>
    </row>
    <row r="280" spans="2:2" hidden="1" x14ac:dyDescent="0.35">
      <c r="B280" s="259" t="s">
        <v>153</v>
      </c>
    </row>
    <row r="281" spans="2:2" hidden="1" x14ac:dyDescent="0.35">
      <c r="B281" s="259" t="s">
        <v>160</v>
      </c>
    </row>
    <row r="282" spans="2:2" hidden="1" x14ac:dyDescent="0.35">
      <c r="B282" s="259" t="s">
        <v>173</v>
      </c>
    </row>
    <row r="283" spans="2:2" hidden="1" x14ac:dyDescent="0.35">
      <c r="B283" s="259" t="s">
        <v>161</v>
      </c>
    </row>
    <row r="284" spans="2:2" hidden="1" x14ac:dyDescent="0.35">
      <c r="B284" s="259" t="s">
        <v>168</v>
      </c>
    </row>
    <row r="285" spans="2:2" hidden="1" x14ac:dyDescent="0.35">
      <c r="B285" s="259" t="s">
        <v>164</v>
      </c>
    </row>
    <row r="286" spans="2:2" hidden="1" x14ac:dyDescent="0.35">
      <c r="B286" s="259" t="s">
        <v>66</v>
      </c>
    </row>
    <row r="287" spans="2:2" hidden="1" x14ac:dyDescent="0.35">
      <c r="B287" s="259" t="s">
        <v>158</v>
      </c>
    </row>
    <row r="288" spans="2:2" hidden="1" x14ac:dyDescent="0.35">
      <c r="B288" s="259" t="s">
        <v>162</v>
      </c>
    </row>
    <row r="289" spans="2:2" hidden="1" x14ac:dyDescent="0.35">
      <c r="B289" s="259" t="s">
        <v>159</v>
      </c>
    </row>
    <row r="290" spans="2:2" hidden="1" x14ac:dyDescent="0.35">
      <c r="B290" s="259" t="s">
        <v>174</v>
      </c>
    </row>
    <row r="291" spans="2:2" hidden="1" x14ac:dyDescent="0.35">
      <c r="B291" s="259" t="s">
        <v>658</v>
      </c>
    </row>
    <row r="292" spans="2:2" hidden="1" x14ac:dyDescent="0.35">
      <c r="B292" s="259" t="s">
        <v>167</v>
      </c>
    </row>
    <row r="293" spans="2:2" hidden="1" x14ac:dyDescent="0.35">
      <c r="B293" s="259" t="s">
        <v>175</v>
      </c>
    </row>
    <row r="294" spans="2:2" hidden="1" x14ac:dyDescent="0.35">
      <c r="B294" s="259" t="s">
        <v>163</v>
      </c>
    </row>
    <row r="295" spans="2:2" hidden="1" x14ac:dyDescent="0.35">
      <c r="B295" s="259" t="s">
        <v>178</v>
      </c>
    </row>
    <row r="296" spans="2:2" hidden="1" x14ac:dyDescent="0.35">
      <c r="B296" s="259" t="s">
        <v>659</v>
      </c>
    </row>
    <row r="297" spans="2:2" hidden="1" x14ac:dyDescent="0.35">
      <c r="B297" s="259" t="s">
        <v>183</v>
      </c>
    </row>
    <row r="298" spans="2:2" hidden="1" x14ac:dyDescent="0.35">
      <c r="B298" s="259" t="s">
        <v>180</v>
      </c>
    </row>
    <row r="299" spans="2:2" hidden="1" x14ac:dyDescent="0.35">
      <c r="B299" s="259" t="s">
        <v>179</v>
      </c>
    </row>
    <row r="300" spans="2:2" hidden="1" x14ac:dyDescent="0.35">
      <c r="B300" s="259" t="s">
        <v>188</v>
      </c>
    </row>
    <row r="301" spans="2:2" hidden="1" x14ac:dyDescent="0.35">
      <c r="B301" s="259" t="s">
        <v>184</v>
      </c>
    </row>
    <row r="302" spans="2:2" hidden="1" x14ac:dyDescent="0.35">
      <c r="B302" s="259" t="s">
        <v>185</v>
      </c>
    </row>
    <row r="303" spans="2:2" hidden="1" x14ac:dyDescent="0.35">
      <c r="B303" s="259" t="s">
        <v>186</v>
      </c>
    </row>
    <row r="304" spans="2:2" hidden="1" x14ac:dyDescent="0.35">
      <c r="B304" s="259" t="s">
        <v>187</v>
      </c>
    </row>
    <row r="305" spans="2:2" hidden="1" x14ac:dyDescent="0.35">
      <c r="B305" s="259" t="s">
        <v>189</v>
      </c>
    </row>
    <row r="306" spans="2:2" hidden="1" x14ac:dyDescent="0.35">
      <c r="B306" s="259" t="s">
        <v>660</v>
      </c>
    </row>
    <row r="307" spans="2:2" hidden="1" x14ac:dyDescent="0.35">
      <c r="B307" s="259" t="s">
        <v>190</v>
      </c>
    </row>
    <row r="308" spans="2:2" hidden="1" x14ac:dyDescent="0.35">
      <c r="B308" s="259" t="s">
        <v>191</v>
      </c>
    </row>
    <row r="309" spans="2:2" hidden="1" x14ac:dyDescent="0.35">
      <c r="B309" s="259" t="s">
        <v>196</v>
      </c>
    </row>
    <row r="310" spans="2:2" hidden="1" x14ac:dyDescent="0.35">
      <c r="B310" s="259" t="s">
        <v>197</v>
      </c>
    </row>
    <row r="311" spans="2:2" ht="29" hidden="1" x14ac:dyDescent="0.35">
      <c r="B311" s="259" t="s">
        <v>156</v>
      </c>
    </row>
    <row r="312" spans="2:2" hidden="1" x14ac:dyDescent="0.35">
      <c r="B312" s="259" t="s">
        <v>661</v>
      </c>
    </row>
    <row r="313" spans="2:2" hidden="1" x14ac:dyDescent="0.35">
      <c r="B313" s="259" t="s">
        <v>662</v>
      </c>
    </row>
    <row r="314" spans="2:2" hidden="1" x14ac:dyDescent="0.35">
      <c r="B314" s="259" t="s">
        <v>198</v>
      </c>
    </row>
    <row r="315" spans="2:2" hidden="1" x14ac:dyDescent="0.35">
      <c r="B315" s="259" t="s">
        <v>157</v>
      </c>
    </row>
    <row r="316" spans="2:2" hidden="1" x14ac:dyDescent="0.35">
      <c r="B316" s="259" t="s">
        <v>663</v>
      </c>
    </row>
    <row r="317" spans="2:2" hidden="1" x14ac:dyDescent="0.35">
      <c r="B317" s="259" t="s">
        <v>170</v>
      </c>
    </row>
    <row r="318" spans="2:2" hidden="1" x14ac:dyDescent="0.35">
      <c r="B318" s="259" t="s">
        <v>202</v>
      </c>
    </row>
    <row r="319" spans="2:2" hidden="1" x14ac:dyDescent="0.35">
      <c r="B319" s="259" t="s">
        <v>203</v>
      </c>
    </row>
    <row r="320" spans="2:2" hidden="1" x14ac:dyDescent="0.35">
      <c r="B320" s="259" t="s">
        <v>182</v>
      </c>
    </row>
    <row r="321" hidden="1" x14ac:dyDescent="0.35"/>
  </sheetData>
  <dataConsolidate/>
  <mergeCells count="353">
    <mergeCell ref="J68:K68"/>
    <mergeCell ref="J69:K69"/>
    <mergeCell ref="N68:O68"/>
    <mergeCell ref="N69:O69"/>
    <mergeCell ref="R68:S68"/>
    <mergeCell ref="R69:S69"/>
    <mergeCell ref="I114:J114"/>
    <mergeCell ref="I115:J115"/>
    <mergeCell ref="M114:N114"/>
    <mergeCell ref="M115:N115"/>
    <mergeCell ref="R115:S115"/>
    <mergeCell ref="R114:S114"/>
    <mergeCell ref="P101:S101"/>
    <mergeCell ref="Q98:Q99"/>
    <mergeCell ref="R98:R99"/>
    <mergeCell ref="N95:N96"/>
    <mergeCell ref="O95:O96"/>
    <mergeCell ref="P95:P96"/>
    <mergeCell ref="Q95:Q96"/>
    <mergeCell ref="R95:R96"/>
    <mergeCell ref="R102:S102"/>
    <mergeCell ref="R103:S103"/>
    <mergeCell ref="S98:S99"/>
    <mergeCell ref="L98:L99"/>
    <mergeCell ref="C2:G2"/>
    <mergeCell ref="B6:G6"/>
    <mergeCell ref="B7:G7"/>
    <mergeCell ref="B8:G8"/>
    <mergeCell ref="C3:G3"/>
    <mergeCell ref="M129:N129"/>
    <mergeCell ref="Q129:R129"/>
    <mergeCell ref="C128:C129"/>
    <mergeCell ref="E128:F128"/>
    <mergeCell ref="I128:J128"/>
    <mergeCell ref="M128:N128"/>
    <mergeCell ref="Q128:R128"/>
    <mergeCell ref="E129:F129"/>
    <mergeCell ref="I129:J129"/>
    <mergeCell ref="P124:S124"/>
    <mergeCell ref="D125:G125"/>
    <mergeCell ref="H125:K125"/>
    <mergeCell ref="L125:O125"/>
    <mergeCell ref="P125:S125"/>
    <mergeCell ref="B126:B129"/>
    <mergeCell ref="C126:C127"/>
    <mergeCell ref="B124:B125"/>
    <mergeCell ref="C124:C125"/>
    <mergeCell ref="D124:G124"/>
    <mergeCell ref="H124:K124"/>
    <mergeCell ref="L124:O124"/>
    <mergeCell ref="B112:B121"/>
    <mergeCell ref="C112:C113"/>
    <mergeCell ref="C114:C121"/>
    <mergeCell ref="E114:F114"/>
    <mergeCell ref="E115:F115"/>
    <mergeCell ref="E116:F116"/>
    <mergeCell ref="E117:F117"/>
    <mergeCell ref="E118:F118"/>
    <mergeCell ref="E119:F119"/>
    <mergeCell ref="E120:F120"/>
    <mergeCell ref="I116:J116"/>
    <mergeCell ref="I117:J117"/>
    <mergeCell ref="I118:J118"/>
    <mergeCell ref="I119:J119"/>
    <mergeCell ref="I120:J120"/>
    <mergeCell ref="I121:J121"/>
    <mergeCell ref="M116:N116"/>
    <mergeCell ref="M117:N117"/>
    <mergeCell ref="M118:N118"/>
    <mergeCell ref="E121:F121"/>
    <mergeCell ref="D123:G123"/>
    <mergeCell ref="H123:K123"/>
    <mergeCell ref="L123:O123"/>
    <mergeCell ref="P123:S123"/>
    <mergeCell ref="M119:N119"/>
    <mergeCell ref="M120:N120"/>
    <mergeCell ref="M121:N121"/>
    <mergeCell ref="R116:S116"/>
    <mergeCell ref="R117:S117"/>
    <mergeCell ref="R118:S118"/>
    <mergeCell ref="R119:S119"/>
    <mergeCell ref="R120:S120"/>
    <mergeCell ref="R121:S121"/>
    <mergeCell ref="B102:B111"/>
    <mergeCell ref="C102:C103"/>
    <mergeCell ref="F102:G102"/>
    <mergeCell ref="J102:K102"/>
    <mergeCell ref="N102:O102"/>
    <mergeCell ref="M98:M99"/>
    <mergeCell ref="N98:N99"/>
    <mergeCell ref="O98:O99"/>
    <mergeCell ref="P98:P99"/>
    <mergeCell ref="F103:G103"/>
    <mergeCell ref="J103:K103"/>
    <mergeCell ref="N103:O103"/>
    <mergeCell ref="C104:C111"/>
    <mergeCell ref="D101:G101"/>
    <mergeCell ref="H101:K101"/>
    <mergeCell ref="L101:O101"/>
    <mergeCell ref="D98:D99"/>
    <mergeCell ref="E98:E99"/>
    <mergeCell ref="F98:F99"/>
    <mergeCell ref="G98:G99"/>
    <mergeCell ref="H98:H99"/>
    <mergeCell ref="I98:I99"/>
    <mergeCell ref="J98:J99"/>
    <mergeCell ref="K98:K99"/>
    <mergeCell ref="G89:G90"/>
    <mergeCell ref="H89:H90"/>
    <mergeCell ref="I89:I90"/>
    <mergeCell ref="J89:J90"/>
    <mergeCell ref="K89:K90"/>
    <mergeCell ref="L89:L90"/>
    <mergeCell ref="S92:S93"/>
    <mergeCell ref="D95:D96"/>
    <mergeCell ref="E95:E96"/>
    <mergeCell ref="F95:F96"/>
    <mergeCell ref="G95:G96"/>
    <mergeCell ref="H95:H96"/>
    <mergeCell ref="I95:I96"/>
    <mergeCell ref="J95:J96"/>
    <mergeCell ref="K95:K96"/>
    <mergeCell ref="L95:L96"/>
    <mergeCell ref="M92:M93"/>
    <mergeCell ref="N92:N93"/>
    <mergeCell ref="O92:O93"/>
    <mergeCell ref="P92:P93"/>
    <mergeCell ref="Q92:Q93"/>
    <mergeCell ref="R92:R93"/>
    <mergeCell ref="S95:S96"/>
    <mergeCell ref="M95:M96"/>
    <mergeCell ref="B88:B99"/>
    <mergeCell ref="C88:C99"/>
    <mergeCell ref="D89:D90"/>
    <mergeCell ref="E89:E90"/>
    <mergeCell ref="F89:F90"/>
    <mergeCell ref="D85:G85"/>
    <mergeCell ref="H85:K85"/>
    <mergeCell ref="L85:O85"/>
    <mergeCell ref="S89:S90"/>
    <mergeCell ref="D92:D93"/>
    <mergeCell ref="E92:E93"/>
    <mergeCell ref="F92:F93"/>
    <mergeCell ref="G92:G93"/>
    <mergeCell ref="H92:H93"/>
    <mergeCell ref="I92:I93"/>
    <mergeCell ref="J92:J93"/>
    <mergeCell ref="K92:K93"/>
    <mergeCell ref="L92:L93"/>
    <mergeCell ref="M89:M90"/>
    <mergeCell ref="N89:N90"/>
    <mergeCell ref="O89:O90"/>
    <mergeCell ref="P89:P90"/>
    <mergeCell ref="Q89:Q90"/>
    <mergeCell ref="R89:R90"/>
    <mergeCell ref="P85:S85"/>
    <mergeCell ref="B86:B87"/>
    <mergeCell ref="C86:C87"/>
    <mergeCell ref="D86:E86"/>
    <mergeCell ref="H86:I86"/>
    <mergeCell ref="L86:M86"/>
    <mergeCell ref="P86:Q86"/>
    <mergeCell ref="E82:F82"/>
    <mergeCell ref="I82:J82"/>
    <mergeCell ref="M82:N82"/>
    <mergeCell ref="Q82:R82"/>
    <mergeCell ref="E83:F83"/>
    <mergeCell ref="I83:J83"/>
    <mergeCell ref="M83:N83"/>
    <mergeCell ref="Q83:R83"/>
    <mergeCell ref="D87:E87"/>
    <mergeCell ref="B77:B83"/>
    <mergeCell ref="E77:F77"/>
    <mergeCell ref="I77:J77"/>
    <mergeCell ref="M77:N77"/>
    <mergeCell ref="Q77:R77"/>
    <mergeCell ref="E78:F78"/>
    <mergeCell ref="E80:F80"/>
    <mergeCell ref="I80:J80"/>
    <mergeCell ref="M80:N80"/>
    <mergeCell ref="Q80:R80"/>
    <mergeCell ref="E81:F81"/>
    <mergeCell ref="I81:J81"/>
    <mergeCell ref="M81:N81"/>
    <mergeCell ref="Q81:R81"/>
    <mergeCell ref="I78:J78"/>
    <mergeCell ref="M78:N78"/>
    <mergeCell ref="Q78:R78"/>
    <mergeCell ref="E79:F79"/>
    <mergeCell ref="I79:J79"/>
    <mergeCell ref="M79:N79"/>
    <mergeCell ref="Q79:R79"/>
    <mergeCell ref="N72:O72"/>
    <mergeCell ref="R72:S72"/>
    <mergeCell ref="F73:G73"/>
    <mergeCell ref="J73:K73"/>
    <mergeCell ref="N73:O73"/>
    <mergeCell ref="R73:S73"/>
    <mergeCell ref="J76:K76"/>
    <mergeCell ref="N76:O76"/>
    <mergeCell ref="R76:S76"/>
    <mergeCell ref="J70:K70"/>
    <mergeCell ref="N70:O70"/>
    <mergeCell ref="R70:S70"/>
    <mergeCell ref="F71:G71"/>
    <mergeCell ref="J71:K71"/>
    <mergeCell ref="N71:O71"/>
    <mergeCell ref="R71:S71"/>
    <mergeCell ref="B68:B76"/>
    <mergeCell ref="C68:C69"/>
    <mergeCell ref="F68:G68"/>
    <mergeCell ref="F69:G69"/>
    <mergeCell ref="C70:C76"/>
    <mergeCell ref="F70:G70"/>
    <mergeCell ref="F72:G72"/>
    <mergeCell ref="F74:G74"/>
    <mergeCell ref="F76:G76"/>
    <mergeCell ref="J74:K74"/>
    <mergeCell ref="N74:O74"/>
    <mergeCell ref="R74:S74"/>
    <mergeCell ref="F75:G75"/>
    <mergeCell ref="J75:K75"/>
    <mergeCell ref="N75:O75"/>
    <mergeCell ref="R75:S75"/>
    <mergeCell ref="J72:K72"/>
    <mergeCell ref="N65:O65"/>
    <mergeCell ref="R65:S65"/>
    <mergeCell ref="D67:G67"/>
    <mergeCell ref="H67:K67"/>
    <mergeCell ref="L67:O67"/>
    <mergeCell ref="P67:S67"/>
    <mergeCell ref="P63:Q63"/>
    <mergeCell ref="R63:S63"/>
    <mergeCell ref="B64:B65"/>
    <mergeCell ref="C64:C65"/>
    <mergeCell ref="F64:G64"/>
    <mergeCell ref="J64:K64"/>
    <mergeCell ref="N64:O64"/>
    <mergeCell ref="R64:S64"/>
    <mergeCell ref="F65:G65"/>
    <mergeCell ref="J65:K65"/>
    <mergeCell ref="B62:B63"/>
    <mergeCell ref="C62:C63"/>
    <mergeCell ref="D63:E63"/>
    <mergeCell ref="F63:G63"/>
    <mergeCell ref="H63:I63"/>
    <mergeCell ref="J63:K63"/>
    <mergeCell ref="L63:M63"/>
    <mergeCell ref="N63:O63"/>
    <mergeCell ref="D62:E62"/>
    <mergeCell ref="F62:G62"/>
    <mergeCell ref="H62:I62"/>
    <mergeCell ref="J62:K62"/>
    <mergeCell ref="C58:C59"/>
    <mergeCell ref="D61:G61"/>
    <mergeCell ref="H61:K61"/>
    <mergeCell ref="L61:O61"/>
    <mergeCell ref="P61:S61"/>
    <mergeCell ref="L62:M62"/>
    <mergeCell ref="N62:O62"/>
    <mergeCell ref="P62:Q62"/>
    <mergeCell ref="R62:S62"/>
    <mergeCell ref="N54:N55"/>
    <mergeCell ref="O54:O55"/>
    <mergeCell ref="R54:R55"/>
    <mergeCell ref="S54:S55"/>
    <mergeCell ref="B56:B59"/>
    <mergeCell ref="C56:C57"/>
    <mergeCell ref="F56:G56"/>
    <mergeCell ref="J56:K56"/>
    <mergeCell ref="N56:O56"/>
    <mergeCell ref="R56:S56"/>
    <mergeCell ref="B53:B55"/>
    <mergeCell ref="C53:C55"/>
    <mergeCell ref="D53:E53"/>
    <mergeCell ref="H53:I53"/>
    <mergeCell ref="L53:M53"/>
    <mergeCell ref="P53:Q53"/>
    <mergeCell ref="F54:F55"/>
    <mergeCell ref="G54:G55"/>
    <mergeCell ref="J54:J55"/>
    <mergeCell ref="K54:K55"/>
    <mergeCell ref="F57:G57"/>
    <mergeCell ref="J57:K57"/>
    <mergeCell ref="N57:O57"/>
    <mergeCell ref="R57:S57"/>
    <mergeCell ref="L46:L47"/>
    <mergeCell ref="M46:M47"/>
    <mergeCell ref="P46:P47"/>
    <mergeCell ref="Q46:Q47"/>
    <mergeCell ref="P49:P50"/>
    <mergeCell ref="Q49:Q50"/>
    <mergeCell ref="D52:G52"/>
    <mergeCell ref="H52:K52"/>
    <mergeCell ref="L52:O52"/>
    <mergeCell ref="P52:S52"/>
    <mergeCell ref="D49:D50"/>
    <mergeCell ref="E49:E50"/>
    <mergeCell ref="H49:H50"/>
    <mergeCell ref="I49:I50"/>
    <mergeCell ref="L49:L50"/>
    <mergeCell ref="M49:M50"/>
    <mergeCell ref="D46:D47"/>
    <mergeCell ref="E46:E47"/>
    <mergeCell ref="H46:H47"/>
    <mergeCell ref="I46:I47"/>
    <mergeCell ref="B26:B28"/>
    <mergeCell ref="C26:C28"/>
    <mergeCell ref="D26:E26"/>
    <mergeCell ref="H26:I26"/>
    <mergeCell ref="L40:L41"/>
    <mergeCell ref="M40:M41"/>
    <mergeCell ref="P40:P41"/>
    <mergeCell ref="Q40:Q41"/>
    <mergeCell ref="D43:D44"/>
    <mergeCell ref="E43:E44"/>
    <mergeCell ref="H43:H44"/>
    <mergeCell ref="I43:I44"/>
    <mergeCell ref="L43:L44"/>
    <mergeCell ref="M43:M44"/>
    <mergeCell ref="P43:P44"/>
    <mergeCell ref="Q43:Q44"/>
    <mergeCell ref="D40:D41"/>
    <mergeCell ref="E40:E41"/>
    <mergeCell ref="H40:H41"/>
    <mergeCell ref="I40:I41"/>
    <mergeCell ref="F27:F28"/>
    <mergeCell ref="G27:G28"/>
    <mergeCell ref="J27:J28"/>
    <mergeCell ref="C78:C80"/>
    <mergeCell ref="C81:C83"/>
    <mergeCell ref="B10:C10"/>
    <mergeCell ref="D19:G19"/>
    <mergeCell ref="H19:K19"/>
    <mergeCell ref="L19:O19"/>
    <mergeCell ref="P19:S19"/>
    <mergeCell ref="B20:B23"/>
    <mergeCell ref="C20:C23"/>
    <mergeCell ref="D25:G25"/>
    <mergeCell ref="H25:K25"/>
    <mergeCell ref="L25:O25"/>
    <mergeCell ref="P25:S25"/>
    <mergeCell ref="L26:M26"/>
    <mergeCell ref="P26:Q26"/>
    <mergeCell ref="R27:R28"/>
    <mergeCell ref="S27:S28"/>
    <mergeCell ref="B29:B38"/>
    <mergeCell ref="C29:C38"/>
    <mergeCell ref="K27:K28"/>
    <mergeCell ref="N27:N28"/>
    <mergeCell ref="O27:O28"/>
    <mergeCell ref="B39:B50"/>
    <mergeCell ref="C39:C50"/>
  </mergeCells>
  <conditionalFormatting sqref="E136">
    <cfRule type="iconSet" priority="1">
      <iconSet iconSet="4ArrowsGray">
        <cfvo type="percent" val="0"/>
        <cfvo type="percent" val="25"/>
        <cfvo type="percent" val="50"/>
        <cfvo type="percent" val="75"/>
      </iconSet>
    </cfRule>
  </conditionalFormatting>
  <dataValidations xWindow="633" yWindow="580" count="65">
    <dataValidation type="list" allowBlank="1" showInputMessage="1" showErrorMessage="1" prompt="Select type of policy" sqref="G127" xr:uid="{00000000-0002-0000-0800-000000000000}">
      <formula1>$H$164:$H$185</formula1>
    </dataValidation>
    <dataValidation type="list" allowBlank="1" showInputMessage="1" showErrorMessage="1" prompt="Select type of assets" sqref="E113 Q113 M113 I113" xr:uid="{00000000-0002-0000-0800-000001000000}">
      <formula1>$L$140:$L$146</formula1>
    </dataValidation>
    <dataValidation type="whole" allowBlank="1" showInputMessage="1" showErrorMessage="1" error="Please enter a number here" prompt="Enter No. of development strategies" sqref="D129 H129 L129 P129" xr:uid="{00000000-0002-0000-0800-000002000000}">
      <formula1>0</formula1>
      <formula2>999999999</formula2>
    </dataValidation>
    <dataValidation type="whole" allowBlank="1" showInputMessage="1" showErrorMessage="1" error="Please enter a number" prompt="Enter No. of policy introduced or adjusted" sqref="D127 H127 L127 P127" xr:uid="{00000000-0002-0000-0800-000003000000}">
      <formula1>0</formula1>
      <formula2>999999999999</formula2>
    </dataValidation>
    <dataValidation type="decimal" allowBlank="1" showInputMessage="1" showErrorMessage="1" error="Please enter a number" prompt="Enter income level of households" sqref="O121 G121 K121 G115 G117 G119 K115 K117 K119 O115 O117 O119" xr:uid="{00000000-0002-0000-0800-000004000000}">
      <formula1>0</formula1>
      <formula2>9999999999999</formula2>
    </dataValidation>
    <dataValidation type="whole" allowBlank="1" showInputMessage="1" showErrorMessage="1" prompt="Enter number of households" sqref="L121 D121 H121 D115 P121 D117 H115 H117 H119 L115 L117 L119 P115 P117 P119 D119" xr:uid="{00000000-0002-0000-0800-000005000000}">
      <formula1>0</formula1>
      <formula2>999999999999</formula2>
    </dataValidation>
    <dataValidation type="whole" allowBlank="1" showInputMessage="1" showErrorMessage="1" prompt="Enter number of assets" sqref="D113 P113 L113 H113" xr:uid="{00000000-0002-0000-0800-000006000000}">
      <formula1>0</formula1>
      <formula2>9999999999999</formula2>
    </dataValidation>
    <dataValidation type="whole" allowBlank="1" showInputMessage="1" showErrorMessage="1" error="Please enter a number here" prompt="Please enter the No. of targeted households" sqref="D103 L111 H103 D111 H111 L103 P103 D105 D107 D109 H105 H107 H109 L105 L107 L109 P105 P107 P109 P111" xr:uid="{00000000-0002-0000-0800-000007000000}">
      <formula1>0</formula1>
      <formula2>999999999999999</formula2>
    </dataValidation>
    <dataValidation type="whole" operator="greaterThan" allowBlank="1" showInputMessage="1" showErrorMessage="1" error="You need to enter a quantitative value greater than 0_x000a_" prompt="Enter total number of assets or ecosystem projected/rehabilitated" sqref="E89:E90 E92:E93 E95:E96 E98:E99 I89:I90 M92:M93 I92:I93 I95:I96 I98:I99 M98:M99 M95:M96 M89:M90 Q89:Q90 Q92:Q93 Q95:Q96 Q98:Q99" xr:uid="{00000000-0002-0000-0800-000008000000}">
      <formula1>0</formula1>
    </dataValidation>
    <dataValidation type="whole" allowBlank="1" showInputMessage="1" showErrorMessage="1" error="Please enter a number here" prompt="Please enter a number" sqref="P78:P83 H78:H83 L78:L83 D78:D83" xr:uid="{00000000-0002-0000-0800-000009000000}">
      <formula1>0</formula1>
      <formula2>9999999999999990</formula2>
    </dataValidation>
    <dataValidation type="decimal" allowBlank="1" showInputMessage="1" showErrorMessage="1" errorTitle="Invalid data" error="Please enter a number" prompt="Please enter a number here" sqref="E54 I54 D65 H65 L65 P65" xr:uid="{00000000-0002-0000-0800-00000A000000}">
      <formula1>0</formula1>
      <formula2>9999999999</formula2>
    </dataValidation>
    <dataValidation type="decimal" allowBlank="1" showInputMessage="1" showErrorMessage="1" errorTitle="Invalid data" error="Please enter a number" prompt="Enter total number of staff trained" sqref="D57" xr:uid="{00000000-0002-0000-0800-00000B000000}">
      <formula1>0</formula1>
      <formula2>9999999999</formula2>
    </dataValidation>
    <dataValidation type="decimal" allowBlank="1" showInputMessage="1" showErrorMessage="1" errorTitle="Invalid data" error="Please enter a number" sqref="Q54 P57 L57 H57 M54" xr:uid="{00000000-0002-0000-0800-00000C000000}">
      <formula1>0</formula1>
      <formula2>9999999999</formula2>
    </dataValidation>
    <dataValidation type="decimal" allowBlank="1" showInputMessage="1" showErrorMessage="1" errorTitle="Invalid data" error="Please enter a number" prompt="Enter the number of municipalities covered by the Early Warning System" sqref="G41 G44 G47 G50 K41 K44 K47 K50 O41 O44 O47 O50 S41 S44 S47 S50" xr:uid="{00000000-0002-0000-0800-00000D000000}">
      <formula1>0</formula1>
      <formula2>9999999</formula2>
    </dataValidation>
    <dataValidation type="list" allowBlank="1" showInputMessage="1" showErrorMessage="1" error="Select from the drop-down list" prompt="Select the geographical coverage of the Early Warning System" sqref="G40 S49 S46 S43 S40 O49 O46 O43 O40 K49 K46 K43 K40 G49 G46 G43" xr:uid="{00000000-0002-0000-0800-00000E000000}">
      <formula1>$D$151:$D$153</formula1>
    </dataValidation>
    <dataValidation type="decimal" allowBlank="1" showInputMessage="1" showErrorMessage="1" errorTitle="Invalid data" error="Please enter a number here" prompt="Enter the number of adopted Early Warning Systems" sqref="D40:D41 D43:D44 D46:D47 D49:D50 H40:H41 H43:H44 H46:H47 H49:H50 L40:L41 L43:L44 L46:L47 L49:L50 P40:P41 P43:P44 P46:P47 P49:P50" xr:uid="{00000000-0002-0000-0800-00000F000000}">
      <formula1>0</formula1>
      <formula2>9999999999</formula2>
    </dataValidation>
    <dataValidation type="list" allowBlank="1" showInputMessage="1" showErrorMessage="1" prompt="Select income source" sqref="E115:F115 R121 R119 R117 M121 M119 M117 I121 I119 I117 R115 M115 I115 E117:F117 E119:F119 E121:F121" xr:uid="{00000000-0002-0000-0800-000010000000}">
      <formula1>$K$139:$K$153</formula1>
    </dataValidation>
    <dataValidation type="list" allowBlank="1" showInputMessage="1" showErrorMessage="1" prompt="Please select the alternate source" sqref="G111 S111 S109 S107 S105 O109 O107 O105 K109 K107 K105 G109 G107 K111 G105 O111" xr:uid="{00000000-0002-0000-0800-000011000000}">
      <formula1>$K$139:$K$153</formula1>
    </dataValidation>
    <dataValidation type="list" allowBlank="1" showInputMessage="1" showErrorMessage="1" prompt="Select % increase in income level" sqref="F111 R111 R109 R107 R105 N109 N107 N105 J109 J107 J105 F109 F107 J111 F105 N111" xr:uid="{00000000-0002-0000-0800-000012000000}">
      <formula1>$E$168:$E$176</formula1>
    </dataValidation>
    <dataValidation type="list" allowBlank="1" showInputMessage="1" showErrorMessage="1" prompt="Select type of natural assets protected or rehabilitated" sqref="D89:D90 D92:D93 D95:D96 D98:D99 H89:H90 H92:H93 H95:H96 H98:H99 L92:L93 L95:L96 L98:L99 P92:P93 P95:P96 P98:P99 L89:L90 P89:P90" xr:uid="{00000000-0002-0000-0800-000013000000}">
      <formula1>$C$166:$C$173</formula1>
    </dataValidation>
    <dataValidation type="list" allowBlank="1" showInputMessage="1" showErrorMessage="1" prompt="Enter the unit and type of the natural asset of ecosystem restored" sqref="F89:F90 J92:J93 J95:J96 J98:J99 N92:N93 N95:N96 N98:N99 F98:F99 F95:F96 F92:F93 N89:N90 J89:J90" xr:uid="{00000000-0002-0000-0800-000014000000}">
      <formula1>$C$160:$C$163</formula1>
    </dataValidation>
    <dataValidation type="list" allowBlank="1" showInputMessage="1" showErrorMessage="1" prompt="Select targeted asset" sqref="E71:E76 I71:I76 Q71:Q76 M71:M76" xr:uid="{00000000-0002-0000-0800-000015000000}">
      <formula1>$J$165:$J$166</formula1>
    </dataValidation>
    <dataValidation type="list" allowBlank="1" showInputMessage="1" showErrorMessage="1" error="Select from the drop-down list" prompt="Select category of early warning systems_x000a__x000a_" sqref="E40:E41 Q46:Q47 Q49:Q50 Q43:Q44 Q40:Q41 E46:E47 E49:E50 I46:I47 M46:M47 E43:E44 I49:I50 I43:I44 I40:I41 M49:M50 M43:M44 M40:M41" xr:uid="{00000000-0002-0000-0800-000016000000}">
      <formula1>$D$163:$D$166</formula1>
    </dataValidation>
    <dataValidation type="list" allowBlank="1" showInputMessage="1" showErrorMessage="1" prompt="Select status" sqref="O38 S38 S36 S34 S32 S30 O36 O34 O32 O30 K36 K34 K32 K30 G38 G34 G32 G30 G36 K38" xr:uid="{00000000-0002-0000-0800-000017000000}">
      <formula1>$E$163:$E$165</formula1>
    </dataValidation>
    <dataValidation type="list" allowBlank="1" showInputMessage="1" showErrorMessage="1" sqref="E142:E143" xr:uid="{00000000-0002-0000-0800-000018000000}">
      <formula1>$D$16:$D$18</formula1>
    </dataValidation>
    <dataValidation type="list" allowBlank="1" showInputMessage="1" showErrorMessage="1" prompt="Select effectiveness" sqref="G129 S129 O129 K129" xr:uid="{00000000-0002-0000-0800-000019000000}">
      <formula1>$K$155:$K$159</formula1>
    </dataValidation>
    <dataValidation type="list" allowBlank="1" showInputMessage="1" showErrorMessage="1" prompt="Select a sector" sqref="F63:G63 R63:S63 N63:O63 J63:K63" xr:uid="{00000000-0002-0000-0800-00001A000000}">
      <formula1>$J$146:$J$154</formula1>
    </dataValidation>
    <dataValidation type="decimal" allowBlank="1" showInputMessage="1" showErrorMessage="1" errorTitle="Invalid data" error="Please enter a number between 0 and 9999999" prompt="Enter a number here" sqref="E21:G23 E27 I21:K21 Q21:S21 M27 I27 Q27 M21:O21" xr:uid="{00000000-0002-0000-0800-00001B000000}">
      <formula1>0</formula1>
      <formula2>99999999999</formula2>
    </dataValidation>
    <dataValidation type="decimal" allowBlank="1" showInputMessage="1" showErrorMessage="1" errorTitle="Invalid data" error="Enter a percentage between 0 and 100" prompt="Enter a percentage (between 0 and 100)" sqref="N23:O23 R22:S23 J23:K23" xr:uid="{00000000-0002-0000-0800-00001C000000}">
      <formula1>0</formula1>
      <formula2>100</formula2>
    </dataValidation>
    <dataValidation type="decimal" allowBlank="1" showInputMessage="1" showErrorMessage="1" errorTitle="Invalid data" error="Please enter a number between 0 and 100" prompt="Enter a percentage between 0 and 100" sqref="P63:Q63 E65 I22:I23 N22:O22 M28 I28 Q22:Q23 E28 E55 E103 I55 M55 M57 I57 Q28 E57 Q57 I65 M65 Q65 Q103 M111 I111 M103 I103 E111 Q55 D63:E63 E105 E107 E109 I105 I107 I109 M105 M107 M109 Q105 Q107 Q109 Q111 H63:I63 L63:M63 M22:M23 J22:K22" xr:uid="{00000000-0002-0000-0800-00001D000000}">
      <formula1>0</formula1>
      <formula2>100</formula2>
    </dataValidation>
    <dataValidation type="list" allowBlank="1" showInputMessage="1" showErrorMessage="1" prompt="Select type of policy" sqref="S127 K127 O127" xr:uid="{00000000-0002-0000-0800-00001E000000}">
      <formula1>policy</formula1>
    </dataValidation>
    <dataValidation type="list" allowBlank="1" showInputMessage="1" showErrorMessage="1" prompt="Select income source" sqref="Q115 Q119 Q121 Q117" xr:uid="{00000000-0002-0000-0800-00001F000000}">
      <formula1>incomesource</formula1>
    </dataValidation>
    <dataValidation type="list" allowBlank="1" showInputMessage="1" showErrorMessage="1" prompt="Select the effectiveness of protection/rehabilitation" sqref="S98 S92 S95 S89" xr:uid="{00000000-0002-0000-0800-000020000000}">
      <formula1>effectiveness</formula1>
    </dataValidation>
    <dataValidation type="list" allowBlank="1" showInputMessage="1" showErrorMessage="1" prompt="Select programme/sector" sqref="F87 R87 N87 J87" xr:uid="{00000000-0002-0000-0800-000021000000}">
      <formula1>$J$146:$J$154</formula1>
    </dataValidation>
    <dataValidation type="list" allowBlank="1" showInputMessage="1" showErrorMessage="1" prompt="Select level of improvements" sqref="I87 M87 Q87" xr:uid="{00000000-0002-0000-0800-000022000000}">
      <formula1>effectiveness</formula1>
    </dataValidation>
    <dataValidation type="list" allowBlank="1" showInputMessage="1" showErrorMessage="1" prompt="Select changes in asset" sqref="N71:O76 R71:S76 F71:G76 J71:K76" xr:uid="{00000000-0002-0000-0800-000023000000}">
      <formula1>$I$155:$I$159</formula1>
    </dataValidation>
    <dataValidation type="list" allowBlank="1" showInputMessage="1" showErrorMessage="1" prompt="Select response level" sqref="F69 R69 N69 J69" xr:uid="{00000000-0002-0000-0800-000024000000}">
      <formula1>$H$155:$H$159</formula1>
    </dataValidation>
    <dataValidation type="list" allowBlank="1" showInputMessage="1" showErrorMessage="1" prompt="Select geographical scale" sqref="E69 Q69 M69 I69" xr:uid="{00000000-0002-0000-0800-000025000000}">
      <formula1>$D$151:$D$153</formula1>
    </dataValidation>
    <dataValidation type="list" allowBlank="1" showInputMessage="1" showErrorMessage="1" prompt="Select project/programme sector" sqref="D69 Q30 Q32 Q34 Q36 Q38 M38 M36 M34 M32 M30 I30 I32 I34 I36 I38 E38 E36 E34 E32 E30 P69 L69 H69" xr:uid="{00000000-0002-0000-0800-000026000000}">
      <formula1>$J$146:$J$154</formula1>
    </dataValidation>
    <dataValidation type="list" allowBlank="1" showInputMessage="1" showErrorMessage="1" prompt="Select level of awarness" sqref="F65:G65 R65:S65 N65:O65 J65:K65" xr:uid="{00000000-0002-0000-0800-000027000000}">
      <formula1>$G$155:$G$159</formula1>
    </dataValidation>
    <dataValidation type="list" allowBlank="1" showInputMessage="1" showErrorMessage="1" prompt="Select scale" sqref="G59 S59 K59 O59" xr:uid="{00000000-0002-0000-0800-000028000000}">
      <formula1>$F$155:$F$158</formula1>
    </dataValidation>
    <dataValidation type="list" allowBlank="1" showInputMessage="1" showErrorMessage="1" prompt="Select scale" sqref="F127 Q59 M59 I59 E59 R38 R36 R34 R32 R30 N30 N32 N34 N36 N38 J38 J36 J34 J32 J30 F38 F36 F34 F32 F30 R127 N127 J127" xr:uid="{00000000-0002-0000-0800-000029000000}">
      <formula1>$D$151:$D$153</formula1>
    </dataValidation>
    <dataValidation type="list" allowBlank="1" showInputMessage="1" showErrorMessage="1" prompt="Select capacity level" sqref="G54 S54 K54 O54" xr:uid="{00000000-0002-0000-0800-00002A000000}">
      <formula1>$F$155:$F$158</formula1>
    </dataValidation>
    <dataValidation type="list" allowBlank="1" showInputMessage="1" showErrorMessage="1" prompt="Select sector" sqref="F54 Q127 R54 R113 N113 J113 F113 R59 E127 S78:S83 P71:P76 O78:O83 H71:H76 K78:K83 D71:D76 G78:G83 F59 J59 N59 I127 J54 N54 M127 L71:L76" xr:uid="{00000000-0002-0000-0800-00002B000000}">
      <formula1>$J$146:$J$154</formula1>
    </dataValidation>
    <dataValidation type="list" allowBlank="1" showInputMessage="1" showErrorMessage="1" sqref="I126 O112 K77 I77 G77 K126 M126 Q77 S77 E126 O126 F112 G126 S112 O77 M77 K112 S126 Q126" xr:uid="{00000000-0002-0000-0800-00002C000000}">
      <formula1>group</formula1>
    </dataValidation>
    <dataValidation type="list" allowBlank="1" showInputMessage="1" showErrorMessage="1" sqref="B66" xr:uid="{00000000-0002-0000-0800-00002D000000}">
      <formula1>selectyn</formula1>
    </dataValidation>
    <dataValidation type="list" allowBlank="1" showInputMessage="1" showErrorMessage="1" error="Select from the drop-down list" prompt="Select type of hazards information generated from the drop-down list_x000a_" sqref="F27:F28 R27:R28 N27:N28 J27:J28" xr:uid="{00000000-0002-0000-0800-00002E000000}">
      <formula1>$D$135:$D$142</formula1>
    </dataValidation>
    <dataValidation type="whole" allowBlank="1" showInputMessage="1" showErrorMessage="1" errorTitle="Please enter a number here" error="Please enter a number here" promptTitle="Please enter a number here" sqref="D30 D32 D34 D36 D38 H38 H36 H34 H32 H30 L30 L32 L34 L36 L38 P38 P36 P34 P32 P30" xr:uid="{00000000-0002-0000-0800-00002F000000}">
      <formula1>0</formula1>
      <formula2>99999</formula2>
    </dataValidation>
    <dataValidation type="list" allowBlank="1" showInputMessage="1" showErrorMessage="1" errorTitle="Select from the list" error="Select from the list" prompt="Select hazard addressed by the Early Warning System" sqref="S39 G39 G42 G45 G48 K48 K45 K42 K39 O39 O42 O45 O48 S48 S45 S42" xr:uid="{00000000-0002-0000-0800-000030000000}">
      <formula1>$D$135:$D$142</formula1>
    </dataValidation>
    <dataValidation type="list" allowBlank="1" showInputMessage="1" showErrorMessage="1" prompt="Select type" sqref="F57:G57 P59 L59 H59 D59 R57:S57 N57:O57 J57:K57" xr:uid="{00000000-0002-0000-0800-000031000000}">
      <formula1>$D$147:$D$149</formula1>
    </dataValidation>
    <dataValidation type="list" allowBlank="1" showInputMessage="1" showErrorMessage="1" sqref="E78:F83 I78:J83 Q78:R83 M78:N83" xr:uid="{00000000-0002-0000-0800-000032000000}">
      <formula1>type1</formula1>
    </dataValidation>
    <dataValidation type="list" allowBlank="1" showInputMessage="1" showErrorMessage="1" prompt="Select level of improvements" sqref="D87:E87 P87 L87 H87" xr:uid="{00000000-0002-0000-0800-000033000000}">
      <formula1>$K$155:$K$159</formula1>
    </dataValidation>
    <dataValidation type="list" allowBlank="1" showInputMessage="1" showErrorMessage="1" prompt="Select type" sqref="G87 O87 S87 K87" xr:uid="{00000000-0002-0000-0800-000034000000}">
      <formula1>$F$136:$F$140</formula1>
    </dataValidation>
    <dataValidation type="list" allowBlank="1" showInputMessage="1" showErrorMessage="1" error="Please select a level of effectiveness from the drop-down list" prompt="Select the level of effectiveness of protection/rehabilitation" sqref="G89:G90 R89:R90 R92:R93 R95:R96 R98:R99 O98:O99 O95:O96 O92:O93 O89:O90 K89:K90 K92:K93 K95:K96 K98:K99 G95:G96 G92:G93 G98:G99" xr:uid="{00000000-0002-0000-0800-000035000000}">
      <formula1>$K$155:$K$159</formula1>
    </dataValidation>
    <dataValidation type="list" allowBlank="1" showInputMessage="1" showErrorMessage="1" error="Please select improvement level from the drop-down list" prompt="Select improvement level" sqref="F103:G103 R103:S103 N103:O103 J103:K103" xr:uid="{00000000-0002-0000-0800-000036000000}">
      <formula1>$H$150:$H$154</formula1>
    </dataValidation>
    <dataValidation type="list" allowBlank="1" showInputMessage="1" showErrorMessage="1" prompt="Select adaptation strategy" sqref="G113 S113 O113 K113" xr:uid="{00000000-0002-0000-0800-000037000000}">
      <formula1>$I$161:$I$177</formula1>
    </dataValidation>
    <dataValidation type="list" allowBlank="1" showInputMessage="1" showErrorMessage="1" prompt="Select integration level" sqref="D125:S125" xr:uid="{00000000-0002-0000-0800-000038000000}">
      <formula1>$H$143:$H$147</formula1>
    </dataValidation>
    <dataValidation type="list" allowBlank="1" showInputMessage="1" showErrorMessage="1" prompt="Select state of enforcement" sqref="E129:F129 Q129:R129 M129:N129 I129:J129" xr:uid="{00000000-0002-0000-0800-000039000000}">
      <formula1>$I$136:$I$140</formula1>
    </dataValidation>
    <dataValidation type="list" allowBlank="1" showInputMessage="1" showErrorMessage="1" error="Please select the from the drop-down list_x000a_" prompt="Please select from the drop-down list" sqref="C17" xr:uid="{00000000-0002-0000-0800-00003A000000}">
      <formula1>$J$147:$J$154</formula1>
    </dataValidation>
    <dataValidation type="list" allowBlank="1" showInputMessage="1" showErrorMessage="1" error="Please select from the drop-down list" prompt="Please select from the drop-down list" sqref="C14" xr:uid="{00000000-0002-0000-0800-00003B000000}">
      <formula1>$C$156:$C$158</formula1>
    </dataValidation>
    <dataValidation type="list" allowBlank="1" showInputMessage="1" showErrorMessage="1" error="Select from the drop-down list" prompt="Select from the drop-down list" sqref="C16" xr:uid="{00000000-0002-0000-0800-00003C000000}">
      <formula1>$B$156:$B$159</formula1>
    </dataValidation>
    <dataValidation type="list" allowBlank="1" showInputMessage="1" showErrorMessage="1" error="Select from the drop-down list" prompt="Select from the drop-down list" sqref="C15" xr:uid="{00000000-0002-0000-0800-00003D000000}">
      <formula1>$B$162:$B$320</formula1>
    </dataValidation>
    <dataValidation allowBlank="1" showInputMessage="1" showErrorMessage="1" prompt="Please enter your project ID" sqref="C12" xr:uid="{00000000-0002-0000-0800-00003E000000}"/>
    <dataValidation allowBlank="1" showInputMessage="1" showErrorMessage="1" prompt="Enter the name of the Implementing Entity_x000a_" sqref="C13" xr:uid="{00000000-0002-0000-0800-00003F000000}"/>
    <dataValidation type="list" allowBlank="1" showInputMessage="1" showErrorMessage="1" error="Select from the drop-down list._x000a_" prompt="Select overall effectiveness" sqref="G27:G28 K27:K28 O27:O28 S27:S28" xr:uid="{00000000-0002-0000-0800-000040000000}">
      <formula1>$K$155:$K$159</formula1>
    </dataValidation>
  </dataValidations>
  <pageMargins left="0.7" right="0.7" top="0.75" bottom="0.75" header="0.3" footer="0.3"/>
  <pageSetup paperSize="8" scale="61" fitToHeight="0" orientation="landscape" cellComments="asDisplayed" r:id="rId1"/>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B1:B4"/>
  <sheetViews>
    <sheetView showGridLines="0" workbookViewId="0">
      <selection activeCell="F2" sqref="F2"/>
    </sheetView>
  </sheetViews>
  <sheetFormatPr defaultColWidth="8.81640625" defaultRowHeight="14.5" x14ac:dyDescent="0.35"/>
  <cols>
    <col min="1" max="1" width="2.453125" customWidth="1"/>
    <col min="2" max="2" width="109.26953125" customWidth="1"/>
    <col min="3" max="3" width="2.453125" customWidth="1"/>
  </cols>
  <sheetData>
    <row r="1" spans="2:2" ht="15.5" thickBot="1" x14ac:dyDescent="0.4">
      <c r="B1" s="39" t="s">
        <v>236</v>
      </c>
    </row>
    <row r="2" spans="2:2" ht="273.5" thickBot="1" x14ac:dyDescent="0.4">
      <c r="B2" s="40" t="s">
        <v>237</v>
      </c>
    </row>
    <row r="3" spans="2:2" ht="15.5" thickBot="1" x14ac:dyDescent="0.4">
      <c r="B3" s="39" t="s">
        <v>238</v>
      </c>
    </row>
    <row r="4" spans="2:2" ht="247.5" thickBot="1" x14ac:dyDescent="0.4">
      <c r="B4" s="41" t="s">
        <v>239</v>
      </c>
    </row>
  </sheetData>
  <pageMargins left="0.7" right="0.7" top="0.75" bottom="0.75" header="0.3" footer="0.3"/>
  <pageSetup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88D7BE4FD85FC419648F9890A9530D0" ma:contentTypeVersion="47" ma:contentTypeDescription="Create a new document." ma:contentTypeScope="" ma:versionID="a598e10c06bfe06ec67bbca648f2b4cf">
  <xsd:schema xmlns:xsd="http://www.w3.org/2001/XMLSchema" xmlns:xs="http://www.w3.org/2001/XMLSchema" xmlns:p="http://schemas.microsoft.com/office/2006/metadata/properties" xmlns:ns2="dc9b7735-1e97-4a24-b7a2-47bf824ab39e" targetNamespace="http://schemas.microsoft.com/office/2006/metadata/properties" ma:root="true" ma:fieldsID="fc723419a60df9a9a29365821f14870a" ns2:_="">
    <xsd:import namespace="dc9b7735-1e97-4a24-b7a2-47bf824ab39e"/>
    <xsd:element name="properties">
      <xsd:complexType>
        <xsd:sequence>
          <xsd:element name="documentManagement">
            <xsd:complexType>
              <xsd:all>
                <xsd:element ref="ns2:Fund" minOccurs="0"/>
                <xsd:element ref="ns2:ProjectId" minOccurs="0"/>
                <xsd:element ref="ns2:Application" minOccurs="0"/>
                <xsd:element ref="ns2:CurrentRequestId" minOccurs="0"/>
                <xsd:element ref="ns2:TrusteeId" minOccurs="0"/>
                <xsd:element ref="ns2:AppUniqueId" minOccurs="0"/>
                <xsd:element ref="ns2:SentToWBDocs" minOccurs="0"/>
                <xsd:element ref="ns2:UpdatedtoDB" minOccurs="0"/>
                <xsd:element ref="ns2:WBDocsDocURL" minOccurs="0"/>
                <xsd:element ref="ns2:PublicDoc" minOccurs="0"/>
                <xsd:element ref="ns2:SentToWBDocsPublic" minOccurs="0"/>
                <xsd:element ref="ns2:WBDocsDocURLPublicOnly" minOccurs="0"/>
                <xsd:element ref="ns2:WBDocsApproverName" minOccurs="0"/>
                <xsd:element ref="ns2:AccesstoInfoException" minOccurs="0"/>
                <xsd:element ref="ns2:DocumentType" minOccurs="0"/>
                <xsd:element ref="ns2:DocumentAuthor" minOccurs="0"/>
                <xsd:element ref="ns2:Confidential" minOccurs="0"/>
                <xsd:element ref="ns2:PPFDocumentType" minOccurs="0"/>
                <xsd:element ref="ns2:ReportingPeriod" minOccurs="0"/>
                <xsd:element ref="ns2:LoginUserGAFSPRD" minOccurs="0"/>
                <xsd:element ref="ns2:WBDocsMessage" minOccurs="0"/>
                <xsd:element ref="ns2:CashTransferId" minOccurs="0"/>
                <xsd:element ref="ns2:PPFDocumentType_x003a_Title" minOccurs="0"/>
                <xsd:element ref="ns2:PPFDocumentType_x003a_ID" minOccurs="0"/>
                <xsd:element ref="ns2:Fund_WBDocs" minOccurs="0"/>
                <xsd:element ref="ns2:DocumentType_WBDocs" minOccurs="0"/>
                <xsd:element ref="ns2:DocAuthor_WBDocs" minOccurs="0"/>
                <xsd:element ref="ns2:ApproverUPI_WBDocs" minOccurs="0"/>
                <xsd:element ref="ns2:ProjectStatus" minOccurs="0"/>
                <xsd:element ref="ns2:DocStatus" minOccurs="0"/>
                <xsd:element ref="ns2:DocumentCreateStatus" minOccurs="0"/>
                <xsd:element ref="ns2:IsDraft" minOccurs="0"/>
                <xsd:element ref="ns2:comments" minOccurs="0"/>
                <xsd:element ref="ns2:CIFCoBenefitDocumentType" minOccurs="0"/>
                <xsd:element ref="ns2:CIFCoBenefitDocumentType_x003a_Title" minOccurs="0"/>
                <xsd:element ref="ns2:ProjectRevisionId" minOccurs="0"/>
                <xsd:element ref="ns2:ProjectMilestoneId" minOccurs="0"/>
                <xsd:element ref="ns2:IsPubDocGenerat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c9b7735-1e97-4a24-b7a2-47bf824ab39e" elementFormDefault="qualified">
    <xsd:import namespace="http://schemas.microsoft.com/office/2006/documentManagement/types"/>
    <xsd:import namespace="http://schemas.microsoft.com/office/infopath/2007/PartnerControls"/>
    <xsd:element name="Fund" ma:index="2" nillable="true" ma:displayName="Fund" ma:internalName="Fund">
      <xsd:simpleType>
        <xsd:restriction base="dms:Text">
          <xsd:maxLength value="255"/>
        </xsd:restriction>
      </xsd:simpleType>
    </xsd:element>
    <xsd:element name="ProjectId" ma:index="3" nillable="true" ma:displayName="ProjectId" ma:internalName="ProjectId">
      <xsd:simpleType>
        <xsd:restriction base="dms:Text">
          <xsd:maxLength value="255"/>
        </xsd:restriction>
      </xsd:simpleType>
    </xsd:element>
    <xsd:element name="Application" ma:index="4" nillable="true" ma:displayName="Application" ma:internalName="Application">
      <xsd:simpleType>
        <xsd:restriction base="dms:Text">
          <xsd:maxLength value="255"/>
        </xsd:restriction>
      </xsd:simpleType>
    </xsd:element>
    <xsd:element name="CurrentRequestId" ma:index="5" nillable="true" ma:displayName="CurrentRequestId" ma:internalName="CurrentRequestId">
      <xsd:simpleType>
        <xsd:restriction base="dms:Text">
          <xsd:maxLength value="255"/>
        </xsd:restriction>
      </xsd:simpleType>
    </xsd:element>
    <xsd:element name="TrusteeId" ma:index="6" nillable="true" ma:displayName="TrusteeId" ma:internalName="TrusteeId">
      <xsd:simpleType>
        <xsd:restriction base="dms:Note">
          <xsd:maxLength value="255"/>
        </xsd:restriction>
      </xsd:simpleType>
    </xsd:element>
    <xsd:element name="AppUniqueId" ma:index="7" nillable="true" ma:displayName="AppUniqueId" ma:internalName="AppUniqueId">
      <xsd:simpleType>
        <xsd:restriction base="dms:Text">
          <xsd:maxLength value="255"/>
        </xsd:restriction>
      </xsd:simpleType>
    </xsd:element>
    <xsd:element name="SentToWBDocs" ma:index="8" nillable="true" ma:displayName="SentToWBDocs" ma:default="No" ma:format="Dropdown" ma:internalName="SentToWBDocs">
      <xsd:simpleType>
        <xsd:restriction base="dms:Choice">
          <xsd:enumeration value="No"/>
          <xsd:enumeration value="Yes"/>
        </xsd:restriction>
      </xsd:simpleType>
    </xsd:element>
    <xsd:element name="UpdatedtoDB" ma:index="9" nillable="true" ma:displayName="UpdatedtoDB" ma:default="No" ma:description="Update to DB table" ma:format="Dropdown" ma:internalName="UpdatedtoDB">
      <xsd:simpleType>
        <xsd:restriction base="dms:Choice">
          <xsd:enumeration value="No"/>
          <xsd:enumeration value="Yes"/>
        </xsd:restriction>
      </xsd:simpleType>
    </xsd:element>
    <xsd:element name="WBDocsDocURL" ma:index="10" nillable="true" ma:displayName="WBDocsDocURL" ma:internalName="WBDocsDocURL">
      <xsd:simpleType>
        <xsd:restriction base="dms:Text">
          <xsd:maxLength value="255"/>
        </xsd:restriction>
      </xsd:simpleType>
    </xsd:element>
    <xsd:element name="PublicDoc" ma:index="11" nillable="true" ma:displayName="PublicDoc" ma:default="No" ma:format="Dropdown" ma:internalName="PublicDoc">
      <xsd:simpleType>
        <xsd:restriction base="dms:Choice">
          <xsd:enumeration value="No"/>
          <xsd:enumeration value="Yes"/>
        </xsd:restriction>
      </xsd:simpleType>
    </xsd:element>
    <xsd:element name="SentToWBDocsPublic" ma:index="12" nillable="true" ma:displayName="SentToWBDocsPublic" ma:default="No" ma:format="Dropdown" ma:internalName="SentToWBDocsPublic">
      <xsd:simpleType>
        <xsd:restriction base="dms:Choice">
          <xsd:enumeration value="No"/>
          <xsd:enumeration value="Yes"/>
        </xsd:restriction>
      </xsd:simpleType>
    </xsd:element>
    <xsd:element name="WBDocsDocURLPublicOnly" ma:index="13" nillable="true" ma:displayName="WBDocsDocURLPublicOnly" ma:internalName="WBDocsDocURLPublicOnly">
      <xsd:simpleType>
        <xsd:restriction base="dms:Text">
          <xsd:maxLength value="255"/>
        </xsd:restriction>
      </xsd:simpleType>
    </xsd:element>
    <xsd:element name="WBDocsApproverName" ma:index="14" nillable="true" ma:displayName="WBDocsApproverName" ma:internalName="WBDocsApproverName">
      <xsd:simpleType>
        <xsd:restriction base="dms:Text">
          <xsd:maxLength value="255"/>
        </xsd:restriction>
      </xsd:simpleType>
    </xsd:element>
    <xsd:element name="AccesstoInfoException" ma:index="15" nillable="true" ma:displayName="AccesstoInfoException" ma:internalName="AccesstoInfoException">
      <xsd:simpleType>
        <xsd:restriction base="dms:Text">
          <xsd:maxLength value="255"/>
        </xsd:restriction>
      </xsd:simpleType>
    </xsd:element>
    <xsd:element name="DocumentType" ma:index="16" nillable="true" ma:displayName="DocumentType" ma:internalName="DocumentType">
      <xsd:simpleType>
        <xsd:restriction base="dms:Text">
          <xsd:maxLength value="255"/>
        </xsd:restriction>
      </xsd:simpleType>
    </xsd:element>
    <xsd:element name="DocumentAuthor" ma:index="17" nillable="true" ma:displayName="DocumentAuthor" ma:internalName="DocumentAuthor">
      <xsd:simpleType>
        <xsd:restriction base="dms:Text">
          <xsd:maxLength value="255"/>
        </xsd:restriction>
      </xsd:simpleType>
    </xsd:element>
    <xsd:element name="Confidential" ma:index="18" nillable="true" ma:displayName="Confidential" ma:default="1" ma:internalName="Confidential">
      <xsd:simpleType>
        <xsd:restriction base="dms:Boolean"/>
      </xsd:simpleType>
    </xsd:element>
    <xsd:element name="PPFDocumentType" ma:index="19" nillable="true" ma:displayName="PPFDocumentType" ma:list="{b510f88d-d5f3-4bfe-b62f-188a0bc9aecd}" ma:internalName="PPFDocumentType" ma:readOnly="false" ma:showField="Title">
      <xsd:simpleType>
        <xsd:restriction base="dms:Lookup"/>
      </xsd:simpleType>
    </xsd:element>
    <xsd:element name="ReportingPeriod" ma:index="20" nillable="true" ma:displayName="ReportingPeriod" ma:internalName="ReportingPeriod">
      <xsd:simpleType>
        <xsd:restriction base="dms:Text">
          <xsd:maxLength value="255"/>
        </xsd:restriction>
      </xsd:simpleType>
    </xsd:element>
    <xsd:element name="LoginUserGAFSPRD" ma:index="21" nillable="true" ma:displayName="LoginUserGAFSPRD" ma:internalName="LoginUserGAFSPRD">
      <xsd:simpleType>
        <xsd:restriction base="dms:Text">
          <xsd:maxLength value="255"/>
        </xsd:restriction>
      </xsd:simpleType>
    </xsd:element>
    <xsd:element name="WBDocsMessage" ma:index="22" nillable="true" ma:displayName="WBDocsMessage" ma:internalName="WBDocsMessage">
      <xsd:simpleType>
        <xsd:restriction base="dms:Note">
          <xsd:maxLength value="255"/>
        </xsd:restriction>
      </xsd:simpleType>
    </xsd:element>
    <xsd:element name="CashTransferId" ma:index="23" nillable="true" ma:displayName="CashTransferId" ma:internalName="CashTransferId">
      <xsd:simpleType>
        <xsd:restriction base="dms:Text">
          <xsd:maxLength value="255"/>
        </xsd:restriction>
      </xsd:simpleType>
    </xsd:element>
    <xsd:element name="PPFDocumentType_x003a_Title" ma:index="26" nillable="true" ma:displayName="PPFDocumentType:Title" ma:list="{b510f88d-d5f3-4bfe-b62f-188a0bc9aecd}" ma:internalName="PPFDocumentType_x003a_Title" ma:readOnly="true" ma:showField="Title" ma:web="ac430443-f4bf-4abc-85b5-40fc00813c63">
      <xsd:simpleType>
        <xsd:restriction base="dms:Lookup"/>
      </xsd:simpleType>
    </xsd:element>
    <xsd:element name="PPFDocumentType_x003a_ID" ma:index="29" nillable="true" ma:displayName="PPFDocumentType:ID" ma:list="{b510f88d-d5f3-4bfe-b62f-188a0bc9aecd}" ma:internalName="PPFDocumentType_x003a_ID" ma:readOnly="true" ma:showField="ID" ma:web="ac430443-f4bf-4abc-85b5-40fc00813c63">
      <xsd:simpleType>
        <xsd:restriction base="dms:Lookup"/>
      </xsd:simpleType>
    </xsd:element>
    <xsd:element name="Fund_WBDocs" ma:index="34" nillable="true" ma:displayName="Fund_WBDocs" ma:internalName="Fund_WBDocs">
      <xsd:simpleType>
        <xsd:restriction base="dms:Text">
          <xsd:maxLength value="255"/>
        </xsd:restriction>
      </xsd:simpleType>
    </xsd:element>
    <xsd:element name="DocumentType_WBDocs" ma:index="35" nillable="true" ma:displayName="DocumentType_WBDocs" ma:internalName="DocumentType_WBDocs">
      <xsd:simpleType>
        <xsd:restriction base="dms:Text">
          <xsd:maxLength value="255"/>
        </xsd:restriction>
      </xsd:simpleType>
    </xsd:element>
    <xsd:element name="DocAuthor_WBDocs" ma:index="36" nillable="true" ma:displayName="DocAuthor_WBDocs" ma:internalName="DocAuthor_WBDocs">
      <xsd:simpleType>
        <xsd:restriction base="dms:Text">
          <xsd:maxLength value="255"/>
        </xsd:restriction>
      </xsd:simpleType>
    </xsd:element>
    <xsd:element name="ApproverUPI_WBDocs" ma:index="37" nillable="true" ma:displayName="ApproverUPI_WBDocs" ma:internalName="ApproverUPI_WBDocs">
      <xsd:simpleType>
        <xsd:restriction base="dms:Text">
          <xsd:maxLength value="255"/>
        </xsd:restriction>
      </xsd:simpleType>
    </xsd:element>
    <xsd:element name="ProjectStatus" ma:index="38" nillable="true" ma:displayName="ProjectStatus" ma:default="Project Not Approved" ma:format="Dropdown" ma:internalName="ProjectStatus">
      <xsd:simpleType>
        <xsd:restriction base="dms:Choice">
          <xsd:enumeration value="Project Not Approved"/>
          <xsd:enumeration value="Project Approved"/>
        </xsd:restriction>
      </xsd:simpleType>
    </xsd:element>
    <xsd:element name="DocStatus" ma:index="39" nillable="true" ma:displayName="DocStatus" ma:internalName="DocStatus">
      <xsd:simpleType>
        <xsd:restriction base="dms:Text">
          <xsd:maxLength value="255"/>
        </xsd:restriction>
      </xsd:simpleType>
    </xsd:element>
    <xsd:element name="DocumentCreateStatus" ma:index="44" nillable="true" ma:displayName="DocumentCreateStatus" ma:internalName="DocumentCreateStatus">
      <xsd:simpleType>
        <xsd:restriction base="dms:Text">
          <xsd:maxLength value="255"/>
        </xsd:restriction>
      </xsd:simpleType>
    </xsd:element>
    <xsd:element name="IsDraft" ma:index="45" nillable="true" ma:displayName="IsDraft" ma:default="1" ma:internalName="IsDraft">
      <xsd:simpleType>
        <xsd:restriction base="dms:Boolean"/>
      </xsd:simpleType>
    </xsd:element>
    <xsd:element name="comments" ma:index="46" nillable="true" ma:displayName="comments" ma:internalName="comments">
      <xsd:simpleType>
        <xsd:restriction base="dms:Note">
          <xsd:maxLength value="255"/>
        </xsd:restriction>
      </xsd:simpleType>
    </xsd:element>
    <xsd:element name="CIFCoBenefitDocumentType" ma:index="47" nillable="true" ma:displayName="CIFCoBenefitDocumentType" ma:list="{ca4e8eeb-272f-4b38-a954-1ca1008d4633}" ma:internalName="CIFCoBenefitDocumentType" ma:showField="Title">
      <xsd:simpleType>
        <xsd:restriction base="dms:Lookup"/>
      </xsd:simpleType>
    </xsd:element>
    <xsd:element name="CIFCoBenefitDocumentType_x003a_Title" ma:index="48" nillable="true" ma:displayName="CIFCoBenefitDocumentType:Title" ma:list="{ca4e8eeb-272f-4b38-a954-1ca1008d4633}" ma:internalName="CIFCoBenefitDocumentType_x003a_Title" ma:readOnly="true" ma:showField="Title" ma:web="ac430443-f4bf-4abc-85b5-40fc00813c63">
      <xsd:simpleType>
        <xsd:restriction base="dms:Lookup"/>
      </xsd:simpleType>
    </xsd:element>
    <xsd:element name="ProjectRevisionId" ma:index="49" nillable="true" ma:displayName="ProjectRevisionId" ma:internalName="ProjectRevisionId">
      <xsd:simpleType>
        <xsd:restriction base="dms:Text">
          <xsd:maxLength value="255"/>
        </xsd:restriction>
      </xsd:simpleType>
    </xsd:element>
    <xsd:element name="ProjectMilestoneId" ma:index="50" nillable="true" ma:displayName="ProjectMilestoneId" ma:internalName="ProjectMilestoneId">
      <xsd:simpleType>
        <xsd:restriction base="dms:Text">
          <xsd:maxLength value="255"/>
        </xsd:restriction>
      </xsd:simpleType>
    </xsd:element>
    <xsd:element name="IsPubDocGenerated" ma:index="51" nillable="true" ma:displayName="IsPubDocGenerated" ma:default="0" ma:internalName="IsPubDocGenerated">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entToWBDocs xmlns="dc9b7735-1e97-4a24-b7a2-47bf824ab39e">Yes</SentToWBDocs>
    <DocAuthor_WBDocs xmlns="dc9b7735-1e97-4a24-b7a2-47bf824ab39e">Adaptation Fund Board Secretariat</DocAuthor_WBDocs>
    <IsDraft xmlns="dc9b7735-1e97-4a24-b7a2-47bf824ab39e">true</IsDraft>
    <ProjectId xmlns="dc9b7735-1e97-4a24-b7a2-47bf824ab39e">1418</ProjectId>
    <ReportingPeriod xmlns="dc9b7735-1e97-4a24-b7a2-47bf824ab39e" xsi:nil="true"/>
    <WBDocsDocURL xmlns="dc9b7735-1e97-4a24-b7a2-47bf824ab39e">http://wbdocsservices.worldbank.org/services?I4_SERVICE=VC&amp;I4_KEY=TF069013&amp;I4_DOCID=090224b0882330f2</WBDocsDocURL>
    <WBDocsDocURLPublicOnly xmlns="dc9b7735-1e97-4a24-b7a2-47bf824ab39e">http://pubdocs.worldbank.org/en/248491611864666068/1418-Revised-PPR-AF-KPC-Apr18-Mar19-Final-For-web.xlsx</WBDocsDocURLPublicOnly>
    <Fund_WBDocs xmlns="dc9b7735-1e97-4a24-b7a2-47bf824ab39e">AF</Fund_WBDocs>
    <ProjectStatus xmlns="dc9b7735-1e97-4a24-b7a2-47bf824ab39e">Project Not Approved</ProjectStatus>
    <ProjectRevisionId xmlns="dc9b7735-1e97-4a24-b7a2-47bf824ab39e" xsi:nil="true"/>
    <PublicDoc xmlns="dc9b7735-1e97-4a24-b7a2-47bf824ab39e">Yes</PublicDoc>
    <DocumentType xmlns="dc9b7735-1e97-4a24-b7a2-47bf824ab39e" xsi:nil="true"/>
    <DocStatus xmlns="dc9b7735-1e97-4a24-b7a2-47bf824ab39e">Completed</DocStatus>
    <comments xmlns="dc9b7735-1e97-4a24-b7a2-47bf824ab39e" xsi:nil="true"/>
    <CIFCoBenefitDocumentType xmlns="dc9b7735-1e97-4a24-b7a2-47bf824ab39e" xsi:nil="true"/>
    <Application xmlns="dc9b7735-1e97-4a24-b7a2-47bf824ab39e">Allocation</Application>
    <UpdatedtoDB xmlns="dc9b7735-1e97-4a24-b7a2-47bf824ab39e">Yes</UpdatedtoDB>
    <Confidential xmlns="dc9b7735-1e97-4a24-b7a2-47bf824ab39e">false</Confidential>
    <LoginUserGAFSPRD xmlns="dc9b7735-1e97-4a24-b7a2-47bf824ab39e" xsi:nil="true"/>
    <AppUniqueId xmlns="dc9b7735-1e97-4a24-b7a2-47bf824ab39e" xsi:nil="true"/>
    <DocumentAuthor xmlns="dc9b7735-1e97-4a24-b7a2-47bf824ab39e" xsi:nil="true"/>
    <PPFDocumentType xmlns="dc9b7735-1e97-4a24-b7a2-47bf824ab39e">82</PPFDocumentType>
    <DocumentType_WBDocs xmlns="dc9b7735-1e97-4a24-b7a2-47bf824ab39e">Project Status Report</DocumentType_WBDocs>
    <DocumentCreateStatus xmlns="dc9b7735-1e97-4a24-b7a2-47bf824ab39e" xsi:nil="true"/>
    <TrusteeId xmlns="dc9b7735-1e97-4a24-b7a2-47bf824ab39e" xsi:nil="true"/>
    <WBDocsApproverName xmlns="dc9b7735-1e97-4a24-b7a2-47bf824ab39e">000384891</WBDocsApproverName>
    <ApproverUPI_WBDocs xmlns="dc9b7735-1e97-4a24-b7a2-47bf824ab39e" xsi:nil="true"/>
    <CurrentRequestId xmlns="dc9b7735-1e97-4a24-b7a2-47bf824ab39e" xsi:nil="true"/>
    <SentToWBDocsPublic xmlns="dc9b7735-1e97-4a24-b7a2-47bf824ab39e">Yes</SentToWBDocsPublic>
    <WBDocsMessage xmlns="dc9b7735-1e97-4a24-b7a2-47bf824ab39e" xsi:nil="true"/>
    <ProjectMilestoneId xmlns="dc9b7735-1e97-4a24-b7a2-47bf824ab39e" xsi:nil="true"/>
    <Fund xmlns="dc9b7735-1e97-4a24-b7a2-47bf824ab39e">AF</Fund>
    <AccesstoInfoException xmlns="dc9b7735-1e97-4a24-b7a2-47bf824ab39e" xsi:nil="true"/>
    <CashTransferId xmlns="dc9b7735-1e97-4a24-b7a2-47bf824ab39e" xsi:nil="true"/>
    <IsPubDocGenerated xmlns="dc9b7735-1e97-4a24-b7a2-47bf824ab39e">false</IsPubDocGenerated>
  </documentManagement>
</p:properties>
</file>

<file path=customXml/itemProps1.xml><?xml version="1.0" encoding="utf-8"?>
<ds:datastoreItem xmlns:ds="http://schemas.openxmlformats.org/officeDocument/2006/customXml" ds:itemID="{BB24AD25-E660-4F21-869D-EFE6C231337D}"/>
</file>

<file path=customXml/itemProps2.xml><?xml version="1.0" encoding="utf-8"?>
<ds:datastoreItem xmlns:ds="http://schemas.openxmlformats.org/officeDocument/2006/customXml" ds:itemID="{4BBE6333-5184-4240-AA68-9462888FFD81}"/>
</file>

<file path=customXml/itemProps3.xml><?xml version="1.0" encoding="utf-8"?>
<ds:datastoreItem xmlns:ds="http://schemas.openxmlformats.org/officeDocument/2006/customXml" ds:itemID="{E78805AC-4C06-478E-878A-B8F3C9FF02D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10</vt:i4>
      </vt:variant>
    </vt:vector>
  </HeadingPairs>
  <TitlesOfParts>
    <vt:vector size="21" baseType="lpstr">
      <vt:lpstr>Overview</vt:lpstr>
      <vt:lpstr>FinancialData</vt:lpstr>
      <vt:lpstr>Risk Assesment</vt:lpstr>
      <vt:lpstr>Rating</vt:lpstr>
      <vt:lpstr>Project Indicator</vt:lpstr>
      <vt:lpstr>Sheet4</vt:lpstr>
      <vt:lpstr>Lessons Learned</vt:lpstr>
      <vt:lpstr>Results Tracker</vt:lpstr>
      <vt:lpstr>Units for Indicators</vt:lpstr>
      <vt:lpstr>GP compliances </vt:lpstr>
      <vt:lpstr>ESP compliances</vt:lpstr>
      <vt:lpstr>incomelevel</vt:lpstr>
      <vt:lpstr>info</vt:lpstr>
      <vt:lpstr>overalleffect</vt:lpstr>
      <vt:lpstr>physicalassets</vt:lpstr>
      <vt:lpstr>quality</vt:lpstr>
      <vt:lpstr>question</vt:lpstr>
      <vt:lpstr>responses</vt:lpstr>
      <vt:lpstr>state</vt:lpstr>
      <vt:lpstr>type1</vt:lpstr>
      <vt:lpstr>yesno</vt:lpstr>
    </vt:vector>
  </TitlesOfParts>
  <Company>The World Bank Group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wb316591</dc:creator>
  <cp:lastModifiedBy>Alyssa Maria Gomes</cp:lastModifiedBy>
  <cp:lastPrinted>2019-10-14T05:48:20Z</cp:lastPrinted>
  <dcterms:created xsi:type="dcterms:W3CDTF">2010-11-30T14:15:01Z</dcterms:created>
  <dcterms:modified xsi:type="dcterms:W3CDTF">2021-01-28T19:45:53Z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0x010100688D7BE4FD85FC419648F9890A9530D0</vt:lpwstr>
  </property>
  <property fmtid="{D5CDD505-2E9C-101B-9397-08002B2CF9AE}" pid="4" name="WorkflowChangePath">
    <vt:lpwstr>424e385a-8fc3-4f2e-a46d-28bd41f4b743,3;424e385a-8fc3-4f2e-a46d-28bd41f4b743,3;424e385a-8fc3-4f2e-a46d-28bd41f4b743,3;424e385a-8fc3-4f2e-a46d-28bd41f4b743,3;424e385a-8fc3-4f2e-a46d-28bd41f4b743,3;424e385a-8fc3-4f2e-a46d-28bd41f4b743,3;424e385a-8fc3-4f2e-a46d-28bd41f4b743,3;424e385a-8fc3-4f2e-a46d-28bd41f4b743,3;424e385a-8fc3-4f2e-a46d-28bd41f4b743,3;407caa77-5430-4363-972c-6ff83a5f7a83,5;</vt:lpwstr>
  </property>
</Properties>
</file>