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India PPRs/India KPC PPR 3/PPR 1/"/>
    </mc:Choice>
  </mc:AlternateContent>
  <xr:revisionPtr revIDLastSave="0" documentId="8_{70A93A8F-7845-4A38-B575-8AFFBF2CCDE6}" xr6:coauthVersionLast="45" xr6:coauthVersionMax="45" xr10:uidLastSave="{00000000-0000-0000-0000-000000000000}"/>
  <bookViews>
    <workbookView xWindow="2610" yWindow="0" windowWidth="16590" windowHeight="10200"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2" l="1"/>
  <c r="F36" i="2"/>
  <c r="F44" i="2" l="1"/>
  <c r="F43" i="2"/>
  <c r="F41" i="2"/>
  <c r="F40" i="2"/>
  <c r="F39" i="2"/>
  <c r="F38" i="2"/>
  <c r="F37" i="2"/>
  <c r="F35" i="2"/>
  <c r="F34" i="2"/>
  <c r="F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senabh</author>
  </authors>
  <commentList>
    <comment ref="K78" authorId="0" shapeId="0" xr:uid="{00000000-0006-0000-0700-000001000000}">
      <text>
        <r>
          <rPr>
            <b/>
            <sz val="9"/>
            <color indexed="81"/>
            <rFont val="Tahoma"/>
            <family val="2"/>
          </rPr>
          <t>senabh:</t>
        </r>
        <r>
          <rPr>
            <sz val="9"/>
            <color indexed="81"/>
            <rFont val="Tahoma"/>
            <family val="2"/>
          </rPr>
          <t xml:space="preserve">
village institutions, village development plans, wealth ranking</t>
        </r>
      </text>
    </comment>
    <comment ref="K79" authorId="0" shapeId="0" xr:uid="{00000000-0006-0000-0700-000002000000}">
      <text>
        <r>
          <rPr>
            <b/>
            <sz val="9"/>
            <color indexed="81"/>
            <rFont val="Tahoma"/>
            <family val="2"/>
          </rPr>
          <t>senabh:</t>
        </r>
        <r>
          <rPr>
            <sz val="9"/>
            <color indexed="81"/>
            <rFont val="Tahoma"/>
            <family val="2"/>
          </rPr>
          <t xml:space="preserve">
Self Help groups</t>
        </r>
      </text>
    </comment>
    <comment ref="K80" authorId="0" shapeId="0" xr:uid="{00000000-0006-0000-0700-000003000000}">
      <text>
        <r>
          <rPr>
            <b/>
            <sz val="9"/>
            <color indexed="81"/>
            <rFont val="Tahoma"/>
            <family val="2"/>
          </rPr>
          <t>senabh:</t>
        </r>
        <r>
          <rPr>
            <sz val="9"/>
            <color indexed="81"/>
            <rFont val="Tahoma"/>
            <family val="2"/>
          </rPr>
          <t xml:space="preserve">
Knowledge management material</t>
        </r>
      </text>
    </comment>
    <comment ref="K81" authorId="0" shapeId="0" xr:uid="{00000000-0006-0000-0700-000004000000}">
      <text>
        <r>
          <rPr>
            <b/>
            <sz val="9"/>
            <color indexed="81"/>
            <rFont val="Tahoma"/>
            <family val="2"/>
          </rPr>
          <t>senabh:</t>
        </r>
        <r>
          <rPr>
            <sz val="9"/>
            <color indexed="81"/>
            <rFont val="Tahoma"/>
            <family val="2"/>
          </rPr>
          <t xml:space="preserve">
Agro met stations</t>
        </r>
      </text>
    </comment>
    <comment ref="K82" authorId="0" shapeId="0" xr:uid="{00000000-0006-0000-0700-000005000000}">
      <text>
        <r>
          <rPr>
            <b/>
            <sz val="9"/>
            <color indexed="81"/>
            <rFont val="Tahoma"/>
            <family val="2"/>
          </rPr>
          <t>senabh:</t>
        </r>
        <r>
          <rPr>
            <sz val="9"/>
            <color indexed="81"/>
            <rFont val="Tahoma"/>
            <family val="2"/>
          </rPr>
          <t xml:space="preserve">
Energy efficient practices - Bio gas + Efficient devices + Solar lanterns</t>
        </r>
      </text>
    </comment>
    <comment ref="K83" authorId="0" shapeId="0" xr:uid="{00000000-0006-0000-0700-000006000000}">
      <text>
        <r>
          <rPr>
            <b/>
            <sz val="9"/>
            <color indexed="81"/>
            <rFont val="Tahoma"/>
            <family val="2"/>
          </rPr>
          <t>senabh:</t>
        </r>
        <r>
          <rPr>
            <sz val="9"/>
            <color indexed="81"/>
            <rFont val="Tahoma"/>
            <family val="2"/>
          </rPr>
          <t xml:space="preserve">
Micro - drip irrigation</t>
        </r>
      </text>
    </comment>
  </commentList>
</comments>
</file>

<file path=xl/sharedStrings.xml><?xml version="1.0" encoding="utf-8"?>
<sst xmlns="http://schemas.openxmlformats.org/spreadsheetml/2006/main" count="1759" uniqueCount="896">
  <si>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</si>
  <si>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</si>
  <si>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</si>
  <si>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</si>
  <si>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</si>
  <si>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</si>
  <si>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</si>
  <si>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</si>
  <si>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</si>
  <si>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</si>
  <si>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</si>
  <si>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</si>
  <si>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</si>
  <si>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</si>
  <si>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</si>
  <si>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</si>
  <si>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</si>
  <si>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</si>
  <si>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</si>
  <si>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</si>
  <si>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</si>
  <si>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</si>
  <si>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</si>
  <si>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</si>
  <si>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</si>
  <si>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</si>
  <si>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</si>
  <si>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</si>
  <si>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</si>
  <si>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</si>
  <si>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</si>
  <si>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</si>
  <si>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</si>
  <si>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</si>
  <si>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</si>
  <si>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</si>
  <si>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</si>
  <si>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</si>
  <si>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</si>
  <si>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</si>
  <si>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</si>
  <si>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</si>
  <si>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</si>
  <si>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</si>
  <si>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</si>
  <si>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</si>
  <si>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</si>
  <si>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</si>
  <si>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</si>
  <si>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</si>
  <si>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</si>
  <si>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</si>
  <si>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</si>
  <si>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</si>
  <si>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</si>
  <si>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</si>
  <si>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</si>
  <si>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</si>
  <si>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</si>
  <si>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</si>
  <si>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</si>
  <si>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</si>
  <si>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</si>
  <si>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</si>
  <si>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</si>
  <si>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</si>
  <si>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</si>
  <si>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</si>
  <si>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</si>
  <si>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</si>
  <si>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</si>
  <si>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</si>
  <si>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</si>
  <si>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</si>
  <si>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</si>
  <si>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</si>
  <si>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</si>
  <si>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</si>
  <si>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</si>
  <si>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</si>
  <si>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</si>
  <si>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</si>
  <si>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</si>
  <si>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</si>
  <si>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</si>
  <si>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</si>
  <si>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</si>
  <si>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</si>
  <si>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</si>
  <si>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</si>
  <si>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</si>
  <si>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</si>
  <si>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</si>
  <si>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</si>
  <si>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</si>
  <si>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</si>
  <si>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</si>
  <si>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</si>
  <si>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</si>
  <si>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</si>
  <si>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</si>
  <si>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</si>
  <si>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</si>
  <si>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</si>
  <si>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</si>
  <si>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</si>
  <si>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</si>
  <si>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</si>
  <si>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</si>
  <si>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</si>
  <si>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</si>
  <si>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</si>
  <si>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</si>
  <si>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</si>
  <si>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</si>
  <si>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</si>
  <si>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</si>
  <si>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</si>
  <si>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</si>
  <si>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</si>
  <si>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</si>
  <si>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</si>
  <si>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</si>
  <si>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</si>
  <si>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</si>
  <si>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</si>
  <si>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</si>
  <si>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</si>
  <si>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</si>
  <si>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</si>
  <si>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</si>
  <si>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</si>
  <si>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</si>
  <si>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</si>
  <si>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</si>
  <si>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</si>
  <si>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</si>
  <si>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</si>
  <si>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</si>
  <si>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</si>
  <si>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</si>
  <si>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</si>
  <si>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</si>
  <si>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</si>
  <si>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</si>
  <si>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</si>
  <si>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</si>
  <si>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</si>
  <si>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</si>
  <si>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</si>
  <si>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</si>
  <si>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</si>
  <si>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</si>
  <si>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</si>
  <si>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</si>
  <si>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</si>
  <si>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</si>
  <si>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</si>
  <si>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</si>
  <si>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</si>
  <si>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</si>
  <si>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</si>
  <si>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</si>
  <si>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</si>
  <si>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</si>
  <si>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</si>
  <si>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</si>
  <si>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</si>
  <si>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</si>
  <si>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</si>
  <si>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</si>
  <si>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</si>
  <si>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</si>
  <si>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</si>
  <si>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</si>
  <si>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</si>
  <si>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</si>
  <si>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</si>
  <si>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</si>
  <si>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</si>
  <si>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</si>
  <si>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</si>
  <si>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</si>
  <si>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</si>
  <si>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</si>
  <si>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</si>
  <si>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</si>
  <si>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</si>
  <si>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</si>
  <si>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</si>
  <si>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</si>
  <si>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</si>
  <si>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</si>
  <si>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</si>
  <si>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</si>
  <si>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</si>
  <si>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</si>
  <si>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</si>
  <si>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</si>
  <si>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</si>
  <si>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</si>
  <si>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</si>
  <si>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</si>
  <si>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</si>
  <si>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</si>
  <si>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</si>
  <si>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</si>
  <si>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</si>
  <si>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</si>
  <si>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</si>
  <si>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</si>
  <si>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</si>
  <si>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</si>
  <si>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</si>
  <si>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</si>
  <si>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</si>
  <si>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</si>
  <si>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</si>
  <si>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</si>
  <si>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</si>
  <si>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</si>
  <si>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</si>
  <si>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</si>
  <si>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</si>
  <si>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</si>
  <si>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</si>
  <si>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</si>
  <si>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</si>
  <si>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</si>
  <si>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</si>
  <si>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</si>
  <si>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</si>
  <si>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</si>
  <si>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</si>
  <si>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</si>
  <si>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</si>
  <si>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</si>
  <si>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</si>
  <si>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</si>
  <si>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</si>
  <si>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</si>
  <si>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</si>
  <si>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</si>
  <si>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</si>
  <si>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</si>
  <si>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</si>
  <si>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</si>
  <si>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</si>
  <si>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</si>
  <si>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</si>
  <si>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</si>
  <si>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</si>
  <si>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</si>
  <si>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</si>
  <si>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</si>
  <si>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</si>
  <si>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</si>
  <si>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</si>
  <si>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</si>
  <si>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</si>
  <si>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</si>
  <si>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</si>
  <si>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</si>
  <si>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</si>
  <si>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</si>
  <si>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</si>
  <si>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</si>
  <si>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</si>
  <si>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</si>
  <si>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</si>
  <si>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</si>
  <si>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</si>
  <si>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</si>
  <si>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</si>
  <si>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</si>
  <si>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</si>
  <si>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</si>
  <si>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</si>
  <si>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</si>
  <si>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</si>
  <si>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</si>
  <si>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</si>
  <si>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</si>
  <si>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</si>
  <si>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</si>
  <si>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</si>
  <si>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</si>
  <si>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</si>
  <si>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</si>
  <si>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</si>
  <si>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</si>
  <si>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</si>
  <si>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</si>
  <si>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</si>
  <si>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</si>
  <si>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</si>
  <si>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</si>
  <si>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</si>
  <si>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</si>
  <si>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</si>
  <si>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</si>
  <si>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</si>
  <si>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</si>
  <si>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</si>
  <si>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</si>
  <si>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</si>
  <si>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</si>
  <si>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</si>
  <si>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</si>
  <si>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</si>
  <si>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</si>
  <si>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</si>
  <si>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</si>
  <si>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</si>
  <si>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</si>
  <si>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</si>
  <si>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</si>
  <si>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</si>
  <si>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</si>
  <si>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</si>
  <si>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</si>
  <si>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</si>
  <si>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</si>
  <si>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</si>
  <si>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</si>
  <si>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</si>
  <si>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</si>
  <si>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</si>
  <si>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</si>
  <si>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</si>
  <si>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</si>
  <si>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</si>
  <si>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</si>
  <si>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</si>
  <si>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</si>
  <si>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</si>
  <si>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</si>
  <si>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</si>
  <si>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</si>
  <si>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</si>
  <si>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</si>
  <si>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</si>
  <si>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</si>
  <si>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</si>
  <si>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</si>
  <si>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</si>
  <si>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</si>
  <si>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</si>
  <si>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</si>
  <si>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</si>
  <si>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</si>
  <si>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</si>
  <si>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</si>
  <si>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</si>
  <si>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</si>
  <si>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</si>
  <si>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</si>
  <si>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</si>
  <si>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</si>
  <si>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</si>
  <si>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</si>
  <si>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</si>
  <si>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</si>
  <si>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</si>
  <si>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</si>
  <si>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</si>
  <si>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</si>
  <si>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</si>
  <si>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</si>
  <si>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</si>
  <si>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</si>
  <si>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</si>
  <si>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</si>
  <si>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</si>
  <si>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</si>
  <si>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</si>
  <si>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</si>
  <si>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</si>
  <si>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</si>
  <si>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</si>
  <si>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</si>
  <si>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</si>
  <si>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</si>
  <si>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</si>
  <si>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</si>
  <si>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</si>
  <si>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</si>
  <si>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</si>
  <si>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</si>
  <si>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</si>
  <si>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</si>
  <si>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</si>
  <si>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</si>
  <si>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</si>
  <si>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</si>
  <si>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</si>
  <si>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</si>
  <si>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</si>
  <si>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</si>
  <si>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</si>
  <si>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</si>
  <si>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</si>
  <si>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</si>
  <si>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</si>
  <si>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</si>
  <si>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</si>
  <si>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</si>
  <si>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</si>
  <si>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</si>
  <si>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</si>
  <si>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</si>
  <si>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</si>
  <si>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</si>
  <si>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</si>
  <si>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</si>
  <si>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</si>
  <si>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</si>
  <si>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</si>
  <si>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</si>
  <si>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</si>
  <si>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</si>
  <si>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</si>
  <si>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</si>
  <si>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</si>
  <si>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</si>
  <si>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</si>
  <si>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</si>
  <si>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</si>
  <si>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</si>
  <si>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</si>
  <si>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</si>
  <si>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</si>
  <si>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</si>
  <si>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</si>
  <si>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</si>
  <si>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</si>
  <si>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</si>
  <si>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</si>
  <si>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</si>
  <si>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</si>
  <si>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</si>
  <si>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</si>
  <si>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</si>
  <si>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</si>
  <si>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</si>
  <si>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</si>
  <si>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</si>
  <si>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</si>
  <si>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</si>
  <si>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</si>
  <si>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</si>
  <si>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</si>
  <si>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</si>
  <si>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</si>
  <si>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</si>
  <si>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</si>
  <si>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</si>
  <si>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</si>
  <si>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</si>
  <si>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</si>
  <si>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</si>
  <si>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</si>
  <si>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</si>
  <si>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</si>
  <si>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</si>
  <si>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</si>
  <si>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</si>
  <si>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</si>
  <si>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</si>
  <si>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</si>
  <si>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</si>
  <si>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</si>
  <si>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</si>
  <si>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</si>
  <si>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</si>
  <si>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</si>
  <si>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</si>
  <si>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</si>
  <si>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</si>
  <si>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</si>
  <si>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</si>
  <si>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</si>
  <si>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</si>
  <si>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</si>
  <si>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</si>
  <si>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</si>
  <si>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</si>
  <si>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</si>
  <si>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</si>
  <si>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</si>
  <si>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</si>
  <si>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</si>
  <si>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</si>
  <si>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</si>
  <si>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</si>
  <si>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</si>
  <si>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</si>
  <si>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</si>
  <si>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</si>
  <si>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</si>
  <si>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</si>
  <si>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</si>
  <si>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</si>
  <si>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</si>
  <si>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</si>
  <si>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</si>
  <si>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</si>
  <si>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</si>
  <si>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</si>
  <si>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</si>
  <si>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</si>
  <si>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</si>
  <si>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</si>
  <si>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</si>
  <si>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</si>
  <si>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</si>
  <si>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</si>
  <si>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</si>
  <si>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</si>
  <si>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</si>
  <si>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</si>
  <si>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</si>
  <si>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</si>
  <si>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</si>
  <si>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</si>
  <si>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</si>
  <si>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</si>
  <si>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</si>
  <si>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</si>
  <si>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</si>
  <si>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</si>
  <si>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</si>
  <si>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</si>
  <si>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</si>
  <si>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</si>
  <si>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</si>
  <si>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</si>
  <si>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</si>
  <si>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</si>
  <si>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</si>
  <si>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</si>
  <si>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</si>
  <si>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</si>
  <si>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</si>
  <si>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</si>
  <si>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</si>
  <si>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</si>
  <si>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</si>
  <si>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</si>
  <si>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</si>
  <si>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</si>
  <si>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</si>
  <si>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</si>
  <si>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</si>
  <si>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</si>
  <si>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</si>
  <si>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</si>
  <si>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</si>
  <si>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</si>
  <si>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</si>
  <si>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</si>
  <si>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</si>
  <si>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</si>
  <si>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</si>
  <si>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</si>
  <si>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</si>
  <si>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</si>
  <si>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</si>
  <si>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</si>
  <si>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</si>
  <si>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</si>
  <si>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</si>
  <si>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</si>
  <si>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</si>
  <si>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</si>
  <si>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</si>
  <si>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</si>
  <si>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</si>
  <si>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</si>
  <si>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</si>
  <si>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</si>
  <si>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</si>
  <si>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</si>
  <si>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</si>
  <si>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</si>
  <si>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</si>
  <si>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</si>
  <si>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</si>
  <si>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</si>
  <si>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</si>
  <si>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</si>
  <si>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</si>
  <si>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</si>
  <si>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</si>
  <si>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</si>
  <si>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</si>
  <si>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</si>
  <si>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</si>
  <si>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</si>
  <si>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</si>
  <si>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</si>
  <si>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</si>
  <si>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</si>
  <si>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</si>
  <si>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</si>
  <si>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</si>
  <si>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</si>
  <si>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</si>
  <si>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</si>
  <si>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</si>
  <si>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</si>
  <si>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</si>
  <si>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</si>
  <si>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</si>
  <si>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</si>
  <si>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</si>
  <si>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</si>
  <si>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</si>
  <si>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</si>
  <si>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</si>
  <si>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</si>
  <si>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</si>
  <si>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</si>
  <si>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</si>
  <si>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</si>
  <si>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</si>
  <si>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</si>
  <si>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</si>
  <si>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</si>
  <si>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</si>
  <si>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</si>
  <si>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</si>
  <si>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</si>
  <si>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</si>
  <si>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</si>
  <si>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</si>
  <si>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</si>
  <si>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</si>
  <si>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</si>
  <si>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</si>
  <si>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</si>
  <si>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</si>
  <si>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</si>
  <si>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</si>
  <si>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</si>
  <si>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</si>
  <si>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</si>
  <si>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</si>
  <si>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</si>
  <si>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</si>
  <si>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</si>
  <si>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</si>
  <si>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</si>
  <si>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</si>
  <si>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</si>
  <si>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</si>
  <si>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</si>
  <si>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</si>
  <si>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</si>
  <si>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</si>
  <si>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</si>
  <si>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</si>
  <si>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</si>
  <si>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</si>
  <si>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</si>
  <si>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</si>
  <si>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</si>
  <si>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</si>
  <si>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</si>
  <si>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</si>
  <si>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</si>
  <si>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</si>
  <si>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</si>
  <si>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</si>
  <si>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</si>
  <si>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Financial information:  cumulative from project start to 31.03.2018</t>
  </si>
  <si>
    <t>National Bank of Agriculture and Rural Development</t>
  </si>
  <si>
    <t>01.04.2017 - 31.03.2018</t>
  </si>
  <si>
    <t>National Bank of Agriculture and Rural Development (NABARD)</t>
  </si>
  <si>
    <t>06.10.2016</t>
  </si>
  <si>
    <t>01.04.2017</t>
  </si>
  <si>
    <t>31.03.2019</t>
  </si>
  <si>
    <t>31.03.2021</t>
  </si>
  <si>
    <t>RBS Foundation India</t>
  </si>
  <si>
    <t>n.sunil.kumar@rbs.com</t>
  </si>
  <si>
    <t>abhinav.sen@rbs.com</t>
  </si>
  <si>
    <t>Chief Wildlife Warden and Princical Chief Conservator of Forests - Wildlife, Madhya Pradesh</t>
  </si>
  <si>
    <t>pccfwl@mp.gov.in</t>
  </si>
  <si>
    <t>2: Physical asset (produced/improved/strenghtened)</t>
  </si>
  <si>
    <t xml:space="preserve">Number of households covered under village level plans for conservational and developmental activities. </t>
  </si>
  <si>
    <t>Number of households have access to diversified and improved livelihoods that increases resilience to climate change and reduce forest dependency</t>
  </si>
  <si>
    <t>% of village households represented in meetings</t>
  </si>
  <si>
    <t>Number of men and women participants</t>
  </si>
  <si>
    <t>Number of village development plans prepared</t>
  </si>
  <si>
    <t>Number of SHGs active with credit linkage</t>
  </si>
  <si>
    <t>150 SHGs</t>
  </si>
  <si>
    <t>Objective: Build adaptive capacities of communities, livelihoods and ecosystem resilience in the KPC</t>
  </si>
  <si>
    <t>% of women participants in village meetings/ trainings</t>
  </si>
  <si>
    <t>% of participants involved in the decision making process</t>
  </si>
  <si>
    <t>Amount of convergence achieved with existing government schemes</t>
  </si>
  <si>
    <t>Forest Area brought under community management/ protection.</t>
  </si>
  <si>
    <t>Number of village conflicts addressed by the institution</t>
  </si>
  <si>
    <t xml:space="preserve">15-20% </t>
  </si>
  <si>
    <t>% increase in gross income of households</t>
  </si>
  <si>
    <t xml:space="preserve">% decrease in women drudgery </t>
  </si>
  <si>
    <t>25% in atleast 1000 households</t>
  </si>
  <si>
    <t xml:space="preserve">% reduction in forest resource dependence of beneficiary households </t>
  </si>
  <si>
    <t>(by 1,500 tons – fuel wood + 3,000 tons fodder)</t>
  </si>
  <si>
    <t xml:space="preserve"> % increase in cropping intensity</t>
  </si>
  <si>
    <t>% of households having capacity, access to inputs and mechanisms to implement sustainable and adaptive livelihood techniques.</t>
  </si>
  <si>
    <t>% of household having improved understanding on the importance of conserving and utilizing the forest resources in a sustainable manner in the context of climate change.</t>
  </si>
  <si>
    <t>% of households having improved understanding on the importance of having robust and gender neutral CBOs as means to climate resilience.</t>
  </si>
  <si>
    <t>% of households having improved knowledge/ decision making ability on climate resilient agricultural and other livelihood practices</t>
  </si>
  <si>
    <t>Adaptive strategies through project learning articulated, developed and communicated for replication and policy changes</t>
  </si>
  <si>
    <t xml:space="preserve">Number of case studies/ research studies published in peer reviewed journals </t>
  </si>
  <si>
    <t>Atleast 4</t>
  </si>
  <si>
    <t>Atleast 5</t>
  </si>
  <si>
    <t>Number of print/ audio/video media coverage generated</t>
  </si>
  <si>
    <t>Outcome 1: Improved understanding of prevalent dynamics and changes in area of interventions</t>
  </si>
  <si>
    <t>Outcome 2: Enhanced capability of the community to take collective action, practice adaptive livelihoods and conservation</t>
  </si>
  <si>
    <t>Outcome 3: Improved adaptive capacity of the community and landscape</t>
  </si>
  <si>
    <t>Outcome 4: Improved understanding on threats and climate change impacts on the landscape and enhanced involvement of stakeholders</t>
  </si>
  <si>
    <t xml:space="preserve">Number of village level meetings conducted </t>
  </si>
  <si>
    <t>Estimated cumulative total disbursement as of [09.05.2018]</t>
  </si>
  <si>
    <t>1.1 Socio economic baseline report with village level
detailed analysis in the project villages</t>
  </si>
  <si>
    <t>1.2 Baseline mapping and change assessments of
natural resource base in project villages using GIS.</t>
  </si>
  <si>
    <t>2.1 Robust community institutions in 56 villages with
collective decision making of stakeholders at village /
cluster / district / landscape level on issues of
conservation, climate change, gender and
development.</t>
  </si>
  <si>
    <t>2.2 Participatory Impact monitoring</t>
  </si>
  <si>
    <t>3.1 Adoption of climate resilient agricultural practices
by 5,000 households</t>
  </si>
  <si>
    <t>3.2 Adoption of diversified livelihoods for poverty
reduction and enhanced climate change resilience by
2,000 households.</t>
  </si>
  <si>
    <t>3.3 Enhanced vocational skills in 500 individuals.</t>
  </si>
  <si>
    <t>3.4 Adoption of energy efficient mechanisms by
households to reduce fuel wood dependency and
drudgery amongst women.</t>
  </si>
  <si>
    <t>4.1 Knowledge management plan covering all main
KPC-dependent user groups to improve awareness
levels and facilitate informed decision making to
address threats to KPC</t>
  </si>
  <si>
    <t>4.2 Developed pool of products comprising research
studies, learning/ case studies from the project,
training modules and capacities for its dissemination
through relevant tools.</t>
  </si>
  <si>
    <t>4.3 Local and National Level Campaigns/Workshops
for dissemination</t>
  </si>
  <si>
    <t>NA</t>
  </si>
  <si>
    <t>Direct Access</t>
  </si>
  <si>
    <t xml:space="preserve">Completed Socio Economic Assessment of the Project villages and Ecological mapping and analysis of the KPC landscape through GIS </t>
  </si>
  <si>
    <t xml:space="preserve">Socio Economic Assessment of 56 Project Villages </t>
  </si>
  <si>
    <t>Ecological mapping and analysis of KPC landscape</t>
  </si>
  <si>
    <t>Community mobilisation and Institution Building in 56 villages</t>
  </si>
  <si>
    <t>GIS mapping and analysis for KPC landscape has been completed. Landsat imagery is captured and initial analysis of the same is completed</t>
  </si>
  <si>
    <t>Entry point and Land Development activities</t>
  </si>
  <si>
    <t>Creation of new/ Strengthening of existing village level/ gender centric institutions is completed.  Participation of 70% households is achieved in institutions in all the project villages. A dialogue is initiated with the communty that promotes conservation and protection of natural resources</t>
  </si>
  <si>
    <t>HS</t>
  </si>
  <si>
    <t>Climate Resilient Agriculture practices</t>
  </si>
  <si>
    <t>Energy Efficient Practices</t>
  </si>
  <si>
    <t>Knowledge Management</t>
  </si>
  <si>
    <t>Entry point activities have been completed in all the project villages. While the initial plan was to undertake EPAs which are water centric, due to community demands ascertained during initial meetings, these have been modified in a few villages. 
Land restoration activities through eradication of invasive species / Net planning for development of commons and private lands has been initiated and will gain momemtum in Year 2. The community is slowly opening up to its benefits through exposure visits, classroom trainings and meetings.</t>
  </si>
  <si>
    <t>1,000 farmers are mobilzed on improved/ climate resilient agricultural practices.</t>
  </si>
  <si>
    <t>Alternative livelihoods and skill development</t>
  </si>
  <si>
    <t>400 alternative enterprises are established and 100 youths are imparted skill trainings</t>
  </si>
  <si>
    <t>Water-related entry point activities are completed in all the project villages and Land Development/ Restoration activities are completed on 540 hectares.</t>
  </si>
  <si>
    <t xml:space="preserve">Beneficiary selection has been completed in 50% villages. 70 alternative enterprises have been initiated. 3 youths have been imparted skill training and linked with Larsen and Tubro in Hyderabad. This will gain momentum in Y2. </t>
  </si>
  <si>
    <t>120 household level efficient cook stoves and solar charging stations, 20 commercial level cook stoves</t>
  </si>
  <si>
    <t>Finalization of the Knowledge Management Framework. Implementaion of KM</t>
  </si>
  <si>
    <t>MS</t>
  </si>
  <si>
    <t>Abhinav Sen</t>
  </si>
  <si>
    <t>Village level/ special purpose institutions exist in all villages but are defunct and ineffective</t>
  </si>
  <si>
    <t>Communities in project villages are primarily dependent on rainfed agriculture, forest resources, and migration for livelihoods.</t>
  </si>
  <si>
    <t>The project has provided 1,068 households access to livelihoods which have resulted in improved resource utilization and climate resilience. While the project has met its targets in  numbers, the intensity of benefits is not high, this will improve in the subsequent years of project implementation</t>
  </si>
  <si>
    <t>Common resources, including village woodlots are degraded due to no governance. Private lands (especially uplands) are left idle, and encroached by invasive flora</t>
  </si>
  <si>
    <t>Number of hectares of forest under community conservation (atleast 3,000 ha); Number of hectares of area treated with watershed activities (atleast 1,800 ha)</t>
  </si>
  <si>
    <t>Landsat imagery using GIS has been created for the landscape and initial analysis of the same is completed. The findings endorse that assumptions made in the proposal like degradation/ reduction of edge density of fringe forests. Annual change assesment to measure changes to the village woodlots/surrounding forests is ongoing and will be incorporated in the Final Baseline report. Comprehensive set of maps that outline the natural resources in the 56 project villages at baseline have been created too.</t>
  </si>
  <si>
    <t xml:space="preserve">At the project level the average representation of households is around 25-30%. In some villages its more than 50% whereas in some its as low as 15%. The project team is confident that - with increase in intensity of the project interventions, at the village and households level, this will rise during Y 2. </t>
  </si>
  <si>
    <t>Participation in village meetings limited to few village leaders, with no or handful women participants</t>
  </si>
  <si>
    <t>Mobilization of 2,500 men and 1,500 women is ongoing under the project. Participations levels and involvement at institutions have also increased.</t>
  </si>
  <si>
    <t xml:space="preserve">Institutions have been formed in all the 56 project villages, the project team is working on sensitization/ mobilization of members through regular interactions, exposure visits and classroom trainings.  </t>
  </si>
  <si>
    <t>Meetings conducted were scattered and had little effectiveness in providing solution to inter/ intra community conflicts. There was poor representation of the marginalized communities too.</t>
  </si>
  <si>
    <t>Institutions exist but are defunct, ineffective and have low participation levels. Marginalized populations are excluded.</t>
  </si>
  <si>
    <t>Irregular meetings were held. Institutions had no access to capacity building trainings.</t>
  </si>
  <si>
    <t>Regular monthly meetings of Village Development committees are ongoing. Besides regular interactions with project teams, 14 exposure visits and 102 classroom trainings have been completed.</t>
  </si>
  <si>
    <t>56 Plans</t>
  </si>
  <si>
    <t>5,000 households</t>
  </si>
  <si>
    <t>4,800 hectares</t>
  </si>
  <si>
    <t>The minimum desired rate of women participation (30%), in village institutions  is not in place.</t>
  </si>
  <si>
    <t>Through Gender foccused exposure visits and trainings of the VDCs, the project team is working towards ensuring higher participation of women. The present rate is around 20%.</t>
  </si>
  <si>
    <t>3,000 hectares</t>
  </si>
  <si>
    <t>No formal convergence has been done.</t>
  </si>
  <si>
    <t>The project team has initiated a dialogue with the community to improve governance of commons. The institutions are being capacitated to develop byelaws and control mechanisms, to ensure protection measures adopted have high effectivess. Community conservation of village woodlots has been initiated on around 240 hectares. Private and common lands around 251 hectares where Lantana encroachment is seen, have being cleared, resulting in multiple benefits including - improved regenration, reduced man-animal conflicts, higher income amongst others. Additionally, watershed development activities have been undertaken on 100 hectares. Total 400 hectares have been improved.</t>
  </si>
  <si>
    <t>240 hectares of village woodlots have been brought under community conservation. VDCs are in the process of creating bye-laws for additional 2,500 hectares of village woodlot protection and conservation.</t>
  </si>
  <si>
    <t>70% (around 5,000 households)</t>
  </si>
  <si>
    <t>As on 31.03.18 around 2,500 households have been provided with capacity building trainings on improved/ climate resilient livelihoods. Around 500 households have received direct support on inputs, alternative livelihoods and skill development. This is expected to intensify in Y II.</t>
  </si>
  <si>
    <t>This information is not available at this time. A household economic analysis is ongoing and will provide information to report under MTR.</t>
  </si>
  <si>
    <t>With improved access to water and improved agricultural systems, cropping intensity is expected to increase in the coming years. Precise information is not available at this time. Will  be reported in MTR.</t>
  </si>
  <si>
    <t>Conservative estimates based on the biomass assesment of some sites, show regeneration of 0.7 tonnes/Ha of grasses due to restoration work. Total 240 hectares have been restored, thus an additional biomass of 175 tonnes is created. Additionally, efficient cooking stoves have been provided to 20 households and 7 commercial enterprises which are expected to reduce fuel wood consumption by 7-8 tonnes as on 31.03. 2018. Precise information to be provided during MTR.</t>
  </si>
  <si>
    <t>Issues related to gender equity has been the point of discussion in the village meetings. In 15 villages, women druggery relating to water has come down due to low cost water harvesting structure. Precise information is not available at this time. Will  be reported in MTR.</t>
  </si>
  <si>
    <t>Till date, around 2,500 households have been sensitized. Implementation of Knowledge Management Framework will be initiated in YII and is expected to deepen existing/ create understanding on aspects of CCA</t>
  </si>
  <si>
    <t>Case studies are being prepared. 2 topics identified are - Eradication of Lantana and Indigenous seeds. Will be completed and cicrulated in Y II</t>
  </si>
  <si>
    <t>1: Health and Social Infrastructure (developed/improved)</t>
  </si>
  <si>
    <t>Indicator 4.1.2 Physical assets</t>
  </si>
  <si>
    <t>5. Management costs</t>
  </si>
  <si>
    <t xml:space="preserve"> - Website of the project is work in progress, expected to be completed in Y II</t>
  </si>
  <si>
    <t xml:space="preserve"> - Project Inception report
 - Baseline report (draft)
 - Minutes of the Project Steering Committee
 - Knowledge Management Framework (draft)
 - Audited Financials for FY 17-18</t>
  </si>
  <si>
    <t>IND/NIE/Forests/2015/1</t>
  </si>
  <si>
    <t>Component 1: Integrated socio - economic and ecological assessment and planning</t>
  </si>
  <si>
    <t>Component 2: Community mobilization for building adaptive capacities</t>
  </si>
  <si>
    <t>Component 3: Integrated approach for ecosystem resilience and sustainable livelihoods as a means for adaptation</t>
  </si>
  <si>
    <t>Amount is received in 2 installments
1st installment - 22.05.2017 - USD  170,763
2nd installment - 18.04.2018 - USD 480,249</t>
  </si>
  <si>
    <t>USD 739 ( as on 31.03.2018)</t>
  </si>
  <si>
    <t>AMOUNT  (USD)</t>
  </si>
  <si>
    <t>How much of the total AF grant as noted in Project Document plus any project preparation grant has been spent to date? 1 USD = INR 65</t>
  </si>
  <si>
    <t>PROJECTED COST (USD)</t>
  </si>
  <si>
    <t>Monthly meetings are being conducted in project villages. Meeting agenda is foccusing on ongoing developmental and conservational issues. Presently, paraworkers are ensuring meetings are conducted regularly, but will slowly start putting the onus on village leaders for the same.  Around 600 meetings have been done during Y I.</t>
  </si>
  <si>
    <t>NIL</t>
  </si>
  <si>
    <t xml:space="preserve">1) Out of the EE's  planned expenditure of Rs.4.34 crore during 2017-18, the EE has expended Rs.1.35 crore as on 31.3.2018. However, The amount released as on 31.3.2018 was Rs.1.10 crore against Rs.4.34 crore released to NABARD by AFD.  Offices have been set up in 3 districts viz. Baihar (Balaghat), Kurai (Seoni) and Mocha (Mandla).Collection of primary data, baseline report preparation, GIS mapping &amp; analysis is complete in respect of 56 villages in 3 districts. Community awareness, sensitisation and mobilisation is complete in 42 villagaes. Formation of community institutions is completed in 53 of the 56 villages. Gender focussed activities are ongoing and has benefitted 898 beneficiaries. Demonstration of adapative agriculture crops and paractices through farmer field school, supply agrl inputs &amp; implements and promotion of organic farming.  Application of efficient irrigation systems/ mechanisms and improvement of watershed, installation of agro-met stations and dissemination of weather specific agricultural practices and other activities.                     2)No critical risks have been reported by the EE.                                                                                                                                           3)        Mid Term Review (MTR) was undertaken as on 31.12.2018. Relese of II instalment of Rs.3.12 crore on 18.4.2018 was based on satisfactory mid-term review.                                                                                                                                                                                           4)     Component I, 2 and 3 are rated as Satisfactory. However, component 4 (Knowledge Management) is rated as MS.                                                                </t>
  </si>
  <si>
    <t>T.Prakash</t>
  </si>
  <si>
    <t>t.prakash@nabard.org</t>
  </si>
  <si>
    <t>Ravi S. Prasad, IAS (Joint Secretary)
Ministry of Environment, Forests &amp; Climate Change, Govt. of India</t>
  </si>
  <si>
    <t>ravis.prasad@nic.in</t>
  </si>
  <si>
    <t xml:space="preserve">15.05.2018 </t>
  </si>
  <si>
    <t>Shri Shankar A Pande(CGM)
National Bank for Agriculture and Rural Development</t>
  </si>
  <si>
    <t xml:space="preserve">fspd@nabard.org, climate.change@nabard.org </t>
  </si>
  <si>
    <t>Financial mismanagement</t>
  </si>
  <si>
    <t>Failure in Community
Mobilization to undertake the activities of building adaptive capacities of the community residing in the landscape.</t>
  </si>
  <si>
    <t>All stakeholders are working together (including community, forest department, government line department and local CSOs)</t>
  </si>
  <si>
    <t>Cross learning sessions are being organized regularly between the project implementing partners leading to transfer of knowledge and capacity building of the project staff.</t>
  </si>
  <si>
    <t>Financial practices are transparent, consistent and backed by evidence.</t>
  </si>
  <si>
    <t>Changes in forest department staff</t>
  </si>
  <si>
    <t>Frequent changes in the forest officials in the project area leading to delays</t>
  </si>
  <si>
    <t>Output 2.1 Robust community institutions in 56
villages with collective decision making of
stakeholders at village / cluster /district / landscap level on issues of conservation, climate change,
gender and development.</t>
  </si>
  <si>
    <t>Not in plan for Y1</t>
  </si>
  <si>
    <t>Output 3.3 Enhanced vocational skills in 500 individuals.</t>
  </si>
  <si>
    <t>Output 4.3 Local and National Level Campaigns/Workshops for dissemination</t>
  </si>
  <si>
    <t>Vendor has been identified and work has been initiated on the audio-visual. To be completed in Y2</t>
  </si>
  <si>
    <t>22.11.2016</t>
  </si>
  <si>
    <t>Building adaptive capacities of livelihoods, communities and ecological security in the Kanha-Pench Corridor in Madhya Pradesh.</t>
  </si>
  <si>
    <t>Being one of the most crucial conservation units of the flagship species - Tiger, the Kanha-Pench Corridor (KPC) supports rich biodiversity and provides important ecosystem services like regulating hydrology and sequestering carbon. 
Besides its ecological functions, the landscape supports a substantial human population, mostly indigenous, who are extremely vulnerable to climate change impacts. In the last few decades, the KPC has faced severe degradation caused by anthropogenic pressures and climate change, which has reduced its ability to perform important ecological functions.
The project aims to restore the corridor’s functionality by building and enhancing the adaptive capacities of its communities, livelihoods and landscape. It aims to do so by adopting a holistic approach of Ecosystem Conservation, Institutional Development, and Promotion of Climate Resilient Livelihoods.</t>
  </si>
  <si>
    <t>Balaghat, Mandla and Seoni districts located in the South Eastern part of the Central Indian State of Madhya Pradesh. The important water bodies include the Wainganga, Pench and Banjar rivers. Other important areas are - Kanha Tiger Reserve and Pench Tiger Reserve. The National Highway 7 runs through the landscape.</t>
  </si>
  <si>
    <t>Community has been sensitized and mobilization to undertake project activities is ongoing.</t>
  </si>
  <si>
    <t>Local resource persons have been selected as community mobilizers. Regular awareness building workshops, training sessions and exposure visits are being conducted for the community.</t>
  </si>
  <si>
    <t>All stakeholders may not take part in the process as the individuals' capacity and commitment vary.
There can be
resistance from some
stakeholders in adopting the suggested measures on account of perceptional differences.</t>
  </si>
  <si>
    <t>The project has adopted a consultative and inclusive approach since inception. Regular interactions with the stakeholders is maintained through verbal and written updates about the project. The team is working in consonance with the roles and responsibilities of all the stakeholders.
Additionally, the Village development plans and wealth ranking process which was done in participatory mode has ensured that the most vulnerable are benefitted of the project interventions.</t>
  </si>
  <si>
    <t>Watershed structures were damaged due to high intensity rainfall in the project area.</t>
  </si>
  <si>
    <t>Slow progress in implementation of the
interventions due to  unfavourable climatic factors and location accessibility issues</t>
  </si>
  <si>
    <t>Redesigning of structures is requierd in such landscapes where ridge area is largely covered by forest and therefore watershed treatment starts from mid-ridge. The project team has identified this as a operational problem in similar landscapes and is undertaking a research study on how mid-ridge structures should be designed to minimize damage. Excavation of a Staggered Contour Trench (for e.g., 2 Mtr X 2 Mtr X 2 Mtr dimensions) on the upstream side of the mid-ridge is one option.</t>
  </si>
  <si>
    <t>Extreme weather events
during the project lifetime
undermine confidence of
local communities in adaptation measures promoted by the
project.</t>
  </si>
  <si>
    <t>Late onset of monsoon, dry spells during monsoon period, less rainfall during crop growth period has caused loss in agriculture production systems.</t>
  </si>
  <si>
    <t xml:space="preserve">Demonstrations of improved rainfed agriculture practices is being provided to the farmers through experienced professionals. Adpative Soil and water management practices, Nutrient management and Pest management are being promoted. A shift from traditional farming practices is seen and the community is responding well to the measures promoted. </t>
  </si>
  <si>
    <t>Limited capacity/expertise of partner organisations to
deliver project outputs.</t>
  </si>
  <si>
    <t>Partner organizations are capacitated to deliver project outcomes successfully.</t>
  </si>
  <si>
    <t>Failure to create ownership of
the project at the local level.</t>
  </si>
  <si>
    <t>Project is accepted by the community and stakeholders at the local level.</t>
  </si>
  <si>
    <t>An inclusive approach has been adopted since project inception with focus on developing robust community based institutions in each of the project villages.</t>
  </si>
  <si>
    <t>Strong systems of financial reporting have been developed in the project.</t>
  </si>
  <si>
    <t>State elections in Madhya pradesh in November 18 and General elections in India in 2019 might delay project activities.</t>
  </si>
  <si>
    <t>State elections and General elections.</t>
  </si>
  <si>
    <t xml:space="preserve">Activity Execution Plan was drawn keeping in view the likely Election schedule and also the impact the elections might have on the stakeholders and the community. 
</t>
  </si>
  <si>
    <t>Regular meeting with forest department at the state level and at the district level is being undertaken. Monthly updates are being provided to the forest department to ensure continuity of information.</t>
  </si>
  <si>
    <t>Baseline data collection through Focussed Group Discussion (FGD/ Participatory Rural Appraisal (PRA)/ Geogrphical Information Services (GIS) data and baseline report preparation: 0-6 months
Creation of 56 village development plans: 0-6 months
Formation and strengthening of village level community institutions &amp; capacity building: 3-36 months
Participatory impact monitoring: 18-24 months, 37-48 months
Implementing livelihood activities: 7-42 months
Entry point activities (water related): 0-6 months
Installation of agromet stations: 0- 12 months
Watershed improvement, efficient irrigation mechanisms: 4-42 months
Development of design of knowledge material: 7-24 months
Workshops, Awareness sessions: 10-48 months
Monitoring: 3-50 months
Evaluation: 23 month (midterm) 45 month(final)</t>
  </si>
  <si>
    <t>Socio-economic profile of project villages through Foccused group discussion has been created. Wealth Ranking and Village Development plans have been completed. The project team is fine tuning the report by undertaking a Household - Economic Analysis which will be incorporated in the Socio - Economic analysis/ Basline report. This is expected to be completed by June 2018. Final Baseline reports will be printed and circulated post findings from Households Economic Analysis are captured.</t>
  </si>
  <si>
    <t>Creation of new/ Strengthening of existing village level/ gender centric institutions is completed.  Participation of 70% households is achieved in institutions in all the project villages. A dialogue is initiated with the communty that promotes conservation and protection of natural resources.</t>
  </si>
  <si>
    <t>Village institutions have been created in all the project villages, however the level of mobilization and participation rates are lacking in 6-7 villages. Gender neutrality in institutions is also not achieved, but the project team is confident that both indicators will improve during Y 2 of implementation. Self Help Groups (SHGs) mobilization also took time to catch momentum and is now being undertaken in partnership with National Rural Livelihoods Mission(NRLM).  
Further, through exposure visits, meetings and classroom trainings the community has been constantly exposed to issues related to resource extraction, conservation and protection. Process of creating Byelaws around resource extraction/ protection, Net planning for development  of common and private lands have been initiated in 20-22 village institutions.</t>
  </si>
  <si>
    <t>1,000 farmers are sensitised and mobilzed for action on improved and climate resilient agricultural practices.
Water-related entry point activities are completed in all the project villages and Land Development/ Restoration activities are completed on 540 hectares.</t>
  </si>
  <si>
    <t>The project has reached out to over 800 farmers in YI through demonstrations, exposure visits, classroom trainings and input support. 
The farmers are trained and handholding support given to adapt improved practices like SRI, Organic farming, Indigenous seed/ improved seed, bio-pesticides etc.
Four(4) Agromet stations out of the planned 5 have been installed and weather advisories are being issued to the farmers regularly. 
Promotion of micro irrigation mechanisms will be initiated in Y2. Beneficiary selection is in progress.
Entry point activities have been completed in all the project villages. While the initial plan was to undertake EPAs which are water centric, based on community demand as ascertained during the initial meetings, there have been modifications accordingly. 
Land restoration activities through eradication of invasive species / Net planning for development of commons and private lands has been initiated and will gain momemtum in Year 2. The community is slowly opening up and accepting the interventions through exposure visits, classroom trainings and meetings.</t>
  </si>
  <si>
    <t>400 alternative enterprises are established and 100 youths are imparted skill trainings.</t>
  </si>
  <si>
    <t>100 youths are provided with skill development training.</t>
  </si>
  <si>
    <t>Benficiary selection is ongoing, this will intensify in Y2 and Y3. 3 youths have been trained.</t>
  </si>
  <si>
    <t>Output 3.4 Adoption of energy efficient mechanisms by 1,000 households to reduce fuel wood dependency and drudgery amongst
women.</t>
  </si>
  <si>
    <t>Output 3.2 Adoption of diversified livelihoods for poverty reduction and enhanced climate change resilience by 2,000 households.</t>
  </si>
  <si>
    <t>Output 3.1: Adoption of climate resilient
agricultural practices by 5,000 households.</t>
  </si>
  <si>
    <t>Output 2.2 Participatory impact monitoring.</t>
  </si>
  <si>
    <t>Output 1.2 Baseline mapping and change
assessments of natural resource
base in project villages using GIS.</t>
  </si>
  <si>
    <t>Output 1.1 Socio economic
baseline report with village
level detailed analysis in the
project villages.</t>
  </si>
  <si>
    <t>Completed Socio Economic Assessment of the Project villages.</t>
  </si>
  <si>
    <t>GIS mapping and analysis for KPC landscape has been completed. Landsat imagery is captured and initial analysis of the same is completed.</t>
  </si>
  <si>
    <t>120 household level efficient cook stoves and solar charging stations, 20 commercial level cook stoves.</t>
  </si>
  <si>
    <t>20 Household level cook stoves, 7 commercial level cook stoves, and 126 solar lanterns have been provided to the beneficiaries. Project team is being cautious on distribution of cook stoves, due to increasing outreach of the Government Scheme - Ujjawla (which provides for subsidised LPG cylinder).</t>
  </si>
  <si>
    <t>Development of knowledge material - including one audio visual for the KPC.</t>
  </si>
  <si>
    <t>Finalization of the Knowledge Management Framework. Implementation of KM.</t>
  </si>
  <si>
    <t>Output 4.1 Knowledge management plan covering all main KPC-dependent user groups to improve awareness levels and facilitate informed decision making to address threats to KPC.</t>
  </si>
  <si>
    <t>Output 4.2 Developed pool of products comprising research studies, learning/ case studies from the project, training modules and capacities for its dissemination through relevant tools.</t>
  </si>
  <si>
    <t>Consultative workshops have been held for finalization of the KM framework. Initiation of KM framework has been initiated and work as to development of an audio-visual, coffee table book is in progress. The delays are primarily due to explorations of vendors/ partners who will support implementation of the KM component. This is expected to be on track in Y2.</t>
  </si>
  <si>
    <t>1) The project team  has adopted a cautious apprpoach towards community mobilization/ institution building. While this has resulted in a reduced spent of especially in Component 3, it has created a solid foundation to intensify project activities in the coming years. There are positive trend sees in interventions of Land restoration - Lantana Eradication for eg. has created multiple benefits like - reduced man-animal conflicts; improved regeneration, created grazing areas, reduced dependence of livestock on forests. Community is gradually opening  up tpo project interventions on Protection/Conservation of commons and surrounding forests. There are positive trends noticed in adoption of improved farming practices - over 800 farmers have completely moved to cultivating method - SRI, using improved seeds and bio-pesticides. 
2) The critical risk that we identified during the project development stage was non-representation of marginalized sections in the village planning/ decision making. While the project team is constantly working to mitigate these risks, it will take a much longer time to eliminate age-old social barriers in the landscape. However, Village development plans and Wealth ranking exervise have provided us visibility to prioritize household level interventions to marginalized sections. This is expected to improve participation in village level institutions too.
3) Mid term review is planned for Y2 end
4)The project delivery has been satisfactory on most of the components. The project activities will gain momentum in Y2 and are expected to catch up on the defined targets and intensity by March 19. On two parameters, Vocational skills promotion among youth and Knowledge Management component the rating was Marginally satisfactory, due to delays caused in identification of youth, selection of vendors/partners to support delivery of the component. This is expected to be resolved too by end of Mar 19.</t>
  </si>
  <si>
    <t xml:space="preserve">The project has reached out to over 800 farmers in YI through demonstrations, exposure visits, classroom trainings and input support. 
The farmers are trained and handholding support given to adapt improved practices like SRI, Organic farming, Indigenous seed/ improved seed, bio-pesticides etc.
Four(4) Agromet stations out of the planned 5 have been installed and weather advisories are being issued to the farmers regularly. 
Promotion of micro irrigation mechanisms will be initiated in Y2. Beneficiary selection is in progress.
</t>
  </si>
  <si>
    <t>Village institutions have been revived in the project villages. Around 2,500 households have been covered. A dialogue on conservation and development activities aligned to the project components have been initiated. . This will intensify in the coming months with incresed household interventions.</t>
  </si>
  <si>
    <t xml:space="preserve">Monthly meetings are conducted independently. </t>
  </si>
  <si>
    <t>53 SHGs have been formed/ revived in the project villages. The groups have started making regular savings, which is a prerequisite for credit linkage.</t>
  </si>
  <si>
    <t>56 village development plans have been prepared. Implementation base of project activities has been created and execution will intensify in Y II.</t>
  </si>
  <si>
    <t>56 village level institutions</t>
  </si>
  <si>
    <t>Monthly meetings in all the 56 villages and requisite exposure visitsand trainings.</t>
  </si>
  <si>
    <t>Number of robust community institutions in the project villages.</t>
  </si>
  <si>
    <t>Regular meetings, trainings and exposure visits attended by institution members.</t>
  </si>
  <si>
    <t>100% of participating households are involved in the decision making process. A democratic approach has been adopted in finalizing the developmental plans and undertaking wealth ranking. Beneficiairy selection is also being done by the VDCs collectively.</t>
  </si>
  <si>
    <t>Multiple conflicts are noticed as institutions have started talking openly about resource sharing and optimization. One such  conflict on grazing has been resolved independently by the village institition.</t>
  </si>
  <si>
    <t>One Coffee Table Book and an audio-visual on the area profile of the Kanha Pench Corridor is work in progress.</t>
  </si>
  <si>
    <t>Mobilizing the community took more time than expected. While there were delays in project implementation, the project team felt it was prudent to be patient and gradually intensify interventions.</t>
  </si>
  <si>
    <t>In some of the project villages  inter and intra community conflict delayed the organisation of institutions. Regular interactions, trainings sessions and exposure visits of village leaders etc., are various measures taken to reduce these conflicts. 
There are delays in finalizing the Knowledge Management framework, as it was undertaken in a consultative manner - ensuring participation of key stakeholders was a challenge.</t>
  </si>
  <si>
    <t xml:space="preserve">While there are no changes made to the project design, the project team has responded proactively to some local challenges. For e.g., The community in two project villages have demanded that instead of water - centric entry point activities, they want community solar lighting to mitigate man-animal conflicts.  </t>
  </si>
  <si>
    <t>Gender considerations are inherent to the project design and will be there in all reporting periods. During the first year of implementation some inclusions were - Livelihood planning of women headed households, ensuring women participation in land developmental activities - lantana eradication, watershed development; Inclusion of women has ensured that the project benefits reach out to the most vulnerable section in the village community. It also ensures sustainability of enterprises promoted, as women are noticed to be less inclined to go on migration.</t>
  </si>
  <si>
    <t>Risk Category &gt;50%</t>
  </si>
  <si>
    <t>Risk Category up to 50%</t>
  </si>
  <si>
    <t>Category of Risk</t>
  </si>
  <si>
    <t>Medium</t>
  </si>
  <si>
    <t>Low</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</si>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</sst>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_(* #,##0_);_(* \(#,##0\);_(* &quot;-&quot;??_);_(@_)"/>
  </numFmts>
  <fonts count="5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theme="1"/>
      <name val="Calibri"/>
      <family val="2"/>
      <scheme val="minor"/>
    </font>
    <font>
      <sz val="9"/>
      <color indexed="81"/>
      <name val="Tahoma"/>
      <family val="2"/>
    </font>
    <font>
      <b/>
      <sz val="9"/>
      <color indexed="81"/>
      <name val="Tahoma"/>
      <family val="2"/>
    </font>
    <font>
      <sz val="11"/>
      <name val="Georgia"/>
      <family val="1"/>
    </font>
    <font>
      <sz val="11"/>
      <color indexed="8"/>
      <name val="Georgia"/>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thin">
        <color auto="1"/>
      </left>
      <right style="medium">
        <color auto="1"/>
      </right>
      <top/>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51" fillId="0" borderId="0" applyFont="0" applyFill="0" applyBorder="0" applyAlignment="0" applyProtection="0"/>
  </cellStyleXfs>
  <cellXfs count="617">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3" borderId="0" xfId="0" applyFont="1" applyFill="1" applyBorder="1" applyAlignment="1" applyProtection="1">
      <alignment horizontal="righ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4" xfId="0" applyFont="1" applyFill="1" applyBorder="1"/>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3" xfId="0" applyFont="1" applyFill="1" applyBorder="1"/>
    <xf numFmtId="0" fontId="24"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2" fillId="11" borderId="55"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8"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0" fontId="45" fillId="0" borderId="55"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5"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39" fillId="8" borderId="11" xfId="4" applyBorder="1" applyProtection="1">
      <protection locked="0"/>
    </xf>
    <xf numFmtId="0" fontId="47" fillId="8" borderId="29" xfId="4" applyFont="1" applyBorder="1" applyAlignment="1" applyProtection="1">
      <alignment vertical="center" wrapText="1"/>
      <protection locked="0"/>
    </xf>
    <xf numFmtId="0" fontId="47" fillId="8" borderId="52" xfId="4" applyFont="1" applyBorder="1" applyAlignment="1" applyProtection="1">
      <alignment horizontal="center" vertical="center"/>
      <protection locked="0"/>
    </xf>
    <xf numFmtId="0" fontId="39" fillId="12" borderId="11"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1"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55"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3"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29"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4"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29"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42" fillId="11" borderId="29" xfId="0" applyFont="1" applyFill="1" applyBorder="1" applyAlignment="1" applyProtection="1">
      <alignment horizontal="center" vertical="center" wrapText="1"/>
    </xf>
    <xf numFmtId="0" fontId="39" fillId="12" borderId="52" xfId="4" applyFill="1" applyBorder="1" applyAlignment="1" applyProtection="1">
      <alignment horizontal="center" vertical="center"/>
      <protection locked="0"/>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2" fillId="3" borderId="21" xfId="0" applyFont="1" applyFill="1" applyBorder="1" applyAlignment="1" applyProtection="1">
      <alignment vertical="center" wrapText="1"/>
    </xf>
    <xf numFmtId="0" fontId="2" fillId="2" borderId="52"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left" wrapText="1"/>
      <protection locked="0"/>
    </xf>
    <xf numFmtId="0" fontId="1" fillId="2" borderId="1" xfId="0" quotePrefix="1" applyFont="1" applyFill="1" applyBorder="1" applyAlignment="1" applyProtection="1">
      <alignment vertical="top" wrapText="1"/>
      <protection locked="0"/>
    </xf>
    <xf numFmtId="0" fontId="23" fillId="2" borderId="3" xfId="1" applyFill="1" applyBorder="1" applyAlignment="1" applyProtection="1">
      <protection locked="0"/>
    </xf>
    <xf numFmtId="0" fontId="23" fillId="2" borderId="3" xfId="1" quotePrefix="1" applyFill="1" applyBorder="1" applyAlignment="1" applyProtection="1">
      <protection locked="0"/>
    </xf>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15" fillId="2" borderId="1" xfId="0" applyFont="1" applyFill="1" applyBorder="1" applyAlignment="1" applyProtection="1">
      <alignment horizontal="center"/>
    </xf>
    <xf numFmtId="0" fontId="2" fillId="3" borderId="23" xfId="0" applyFont="1" applyFill="1" applyBorder="1" applyAlignment="1" applyProtection="1">
      <alignment vertical="center" wrapText="1"/>
    </xf>
    <xf numFmtId="0" fontId="2" fillId="2" borderId="65"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9" fontId="2" fillId="2" borderId="3" xfId="0" applyNumberFormat="1"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3" fontId="1" fillId="2" borderId="7" xfId="0" applyNumberFormat="1" applyFont="1" applyFill="1" applyBorder="1" applyAlignment="1" applyProtection="1">
      <alignment vertical="top" wrapText="1"/>
    </xf>
    <xf numFmtId="43" fontId="1" fillId="2" borderId="7" xfId="5" applyFont="1" applyFill="1" applyBorder="1" applyAlignment="1" applyProtection="1">
      <alignment vertical="top" wrapText="1"/>
    </xf>
    <xf numFmtId="43" fontId="1" fillId="2" borderId="36" xfId="5" applyFont="1" applyFill="1" applyBorder="1" applyAlignment="1" applyProtection="1">
      <alignment vertical="top" wrapText="1"/>
    </xf>
    <xf numFmtId="3" fontId="1" fillId="2" borderId="17" xfId="0" applyNumberFormat="1" applyFont="1" applyFill="1" applyBorder="1" applyAlignment="1" applyProtection="1">
      <alignment vertical="top" wrapText="1"/>
    </xf>
    <xf numFmtId="3" fontId="1" fillId="2" borderId="28" xfId="0" applyNumberFormat="1" applyFont="1" applyFill="1" applyBorder="1" applyAlignment="1" applyProtection="1">
      <alignment vertical="top" wrapText="1"/>
    </xf>
    <xf numFmtId="3" fontId="1" fillId="2" borderId="29" xfId="0" applyNumberFormat="1" applyFont="1" applyFill="1" applyBorder="1" applyAlignment="1" applyProtection="1">
      <alignment vertical="top" wrapText="1"/>
    </xf>
    <xf numFmtId="16" fontId="1" fillId="2" borderId="2" xfId="0" applyNumberFormat="1" applyFont="1" applyFill="1" applyBorder="1" applyAlignment="1" applyProtection="1">
      <alignment vertical="top" wrapText="1"/>
    </xf>
    <xf numFmtId="0" fontId="14" fillId="2" borderId="44" xfId="0" applyFont="1" applyFill="1" applyBorder="1" applyAlignment="1" applyProtection="1">
      <alignment vertical="top" wrapText="1"/>
    </xf>
    <xf numFmtId="0" fontId="14" fillId="2" borderId="11" xfId="0" applyFont="1" applyFill="1" applyBorder="1" applyAlignment="1" applyProtection="1">
      <alignment horizontal="left" vertical="top" wrapText="1"/>
    </xf>
    <xf numFmtId="0" fontId="1" fillId="5" borderId="30" xfId="0" applyFont="1" applyFill="1" applyBorder="1" applyAlignment="1" applyProtection="1">
      <alignment horizontal="left" vertical="center"/>
    </xf>
    <xf numFmtId="0" fontId="0" fillId="2" borderId="15" xfId="0" applyFill="1" applyBorder="1" applyAlignment="1"/>
    <xf numFmtId="0" fontId="1" fillId="5" borderId="11" xfId="0" applyFont="1" applyFill="1" applyBorder="1" applyAlignment="1" applyProtection="1">
      <alignment horizontal="right" vertical="center"/>
    </xf>
    <xf numFmtId="0" fontId="39" fillId="8" borderId="55" xfId="4" applyBorder="1" applyAlignment="1" applyProtection="1">
      <alignment horizontal="center" vertical="center"/>
      <protection locked="0"/>
    </xf>
    <xf numFmtId="0" fontId="1" fillId="5" borderId="59" xfId="0" applyFont="1" applyFill="1" applyBorder="1" applyAlignment="1" applyProtection="1">
      <alignment horizontal="right" vertical="center"/>
    </xf>
    <xf numFmtId="0" fontId="1" fillId="2" borderId="42" xfId="0" applyFont="1" applyFill="1" applyBorder="1" applyAlignment="1" applyProtection="1">
      <alignment vertical="center" wrapText="1"/>
    </xf>
    <xf numFmtId="0" fontId="1" fillId="2" borderId="1" xfId="0" applyFont="1" applyFill="1" applyBorder="1" applyAlignment="1" applyProtection="1">
      <alignment horizontal="center" vertical="center" wrapText="1"/>
    </xf>
    <xf numFmtId="0" fontId="1" fillId="2" borderId="52"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65"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2" borderId="25"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3" fontId="2" fillId="2" borderId="29" xfId="0" applyNumberFormat="1" applyFont="1" applyFill="1" applyBorder="1" applyAlignment="1" applyProtection="1">
      <alignment vertical="top" wrapText="1"/>
    </xf>
    <xf numFmtId="16" fontId="2" fillId="2" borderId="2" xfId="0" applyNumberFormat="1" applyFont="1" applyFill="1" applyBorder="1" applyAlignment="1" applyProtection="1">
      <alignment vertical="top"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32" fillId="0" borderId="1" xfId="0" applyFont="1" applyFill="1" applyBorder="1" applyAlignment="1">
      <alignment horizontal="left" vertical="top" wrapText="1"/>
    </xf>
    <xf numFmtId="3" fontId="39" fillId="12" borderId="11" xfId="4" applyNumberFormat="1" applyFont="1" applyFill="1" applyBorder="1" applyAlignment="1" applyProtection="1">
      <alignment horizontal="center" vertical="center"/>
      <protection locked="0"/>
    </xf>
    <xf numFmtId="3" fontId="44" fillId="12" borderId="11" xfId="4" applyNumberFormat="1" applyFont="1" applyFill="1" applyBorder="1" applyAlignment="1" applyProtection="1">
      <alignment horizontal="center" vertical="center"/>
      <protection locked="0"/>
    </xf>
    <xf numFmtId="3" fontId="44" fillId="12" borderId="7" xfId="4" applyNumberFormat="1" applyFont="1" applyFill="1" applyBorder="1" applyAlignment="1" applyProtection="1">
      <alignment horizontal="center" vertical="center"/>
      <protection locked="0"/>
    </xf>
    <xf numFmtId="3" fontId="39" fillId="12" borderId="11" xfId="4" applyNumberFormat="1" applyFill="1" applyBorder="1" applyAlignment="1" applyProtection="1">
      <alignment horizontal="center" wrapText="1"/>
      <protection locked="0"/>
    </xf>
    <xf numFmtId="0" fontId="0" fillId="0" borderId="39" xfId="0" applyBorder="1" applyAlignment="1" applyProtection="1">
      <alignment vertical="center" wrapText="1"/>
    </xf>
    <xf numFmtId="0" fontId="1" fillId="2" borderId="41" xfId="0" applyFont="1" applyFill="1" applyBorder="1" applyAlignment="1" applyProtection="1">
      <alignment vertical="top" wrapText="1"/>
    </xf>
    <xf numFmtId="43" fontId="1" fillId="2" borderId="67" xfId="5" applyFont="1" applyFill="1" applyBorder="1" applyAlignment="1" applyProtection="1">
      <alignment vertical="top" wrapText="1"/>
    </xf>
    <xf numFmtId="165" fontId="1" fillId="2" borderId="7" xfId="5" applyNumberFormat="1"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3" borderId="1" xfId="0" applyFont="1" applyFill="1" applyBorder="1" applyAlignment="1" applyProtection="1">
      <alignment wrapText="1"/>
    </xf>
    <xf numFmtId="0" fontId="54" fillId="2" borderId="2" xfId="0" applyFont="1" applyFill="1" applyBorder="1" applyAlignment="1" applyProtection="1">
      <alignment wrapText="1"/>
      <protection locked="0"/>
    </xf>
    <xf numFmtId="0" fontId="23" fillId="0" borderId="26" xfId="1" applyBorder="1" applyAlignment="1" applyProtection="1"/>
    <xf numFmtId="164" fontId="55" fillId="2" borderId="4"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0" fillId="0" borderId="0" xfId="0" applyAlignment="1">
      <alignment wrapText="1"/>
    </xf>
    <xf numFmtId="0" fontId="1" fillId="2" borderId="18"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1" xfId="0" applyFont="1" applyFill="1" applyBorder="1" applyAlignment="1" applyProtection="1">
      <alignment vertical="center" wrapText="1"/>
    </xf>
    <xf numFmtId="0" fontId="14" fillId="13" borderId="14" xfId="0" applyFont="1" applyFill="1" applyBorder="1" applyAlignment="1" applyProtection="1">
      <alignment vertical="top" wrapText="1"/>
    </xf>
    <xf numFmtId="0" fontId="14" fillId="13" borderId="3" xfId="0" applyFont="1" applyFill="1" applyBorder="1" applyAlignment="1" applyProtection="1">
      <alignment vertical="top" wrapText="1"/>
    </xf>
    <xf numFmtId="0" fontId="14" fillId="13" borderId="14" xfId="0" applyFont="1" applyFill="1" applyBorder="1" applyAlignment="1" applyProtection="1">
      <alignment horizontal="left" vertical="top" wrapText="1"/>
    </xf>
    <xf numFmtId="0" fontId="14" fillId="13" borderId="32" xfId="0" applyFont="1" applyFill="1" applyBorder="1" applyAlignment="1" applyProtection="1">
      <alignment horizontal="left" vertical="top" wrapText="1"/>
    </xf>
    <xf numFmtId="0" fontId="14" fillId="13" borderId="3" xfId="0" applyFont="1" applyFill="1" applyBorder="1" applyAlignment="1" applyProtection="1">
      <alignment horizontal="left" vertical="top" wrapText="1"/>
    </xf>
    <xf numFmtId="0" fontId="15" fillId="2" borderId="26" xfId="0" applyFont="1" applyFill="1" applyBorder="1" applyAlignment="1" applyProtection="1">
      <alignment vertical="top" wrapText="1"/>
    </xf>
    <xf numFmtId="0" fontId="15" fillId="2" borderId="26"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13" borderId="66" xfId="0" applyFont="1" applyFill="1" applyBorder="1" applyAlignment="1" applyProtection="1">
      <alignment horizontal="left" vertical="top" wrapText="1"/>
    </xf>
    <xf numFmtId="0" fontId="15" fillId="13" borderId="14" xfId="0" applyFont="1" applyFill="1" applyBorder="1" applyAlignment="1" applyProtection="1">
      <alignment vertical="top" wrapText="1"/>
    </xf>
    <xf numFmtId="0" fontId="15" fillId="2" borderId="19" xfId="0" applyFont="1" applyFill="1" applyBorder="1" applyAlignment="1" applyProtection="1">
      <alignment horizontal="center" vertical="top" wrapText="1"/>
    </xf>
    <xf numFmtId="0" fontId="14" fillId="13" borderId="69" xfId="0" applyFont="1" applyFill="1" applyBorder="1" applyAlignment="1" applyProtection="1">
      <alignment horizontal="left" vertical="top" wrapText="1"/>
    </xf>
    <xf numFmtId="0" fontId="14" fillId="3" borderId="15" xfId="0" applyFont="1" applyFill="1" applyBorder="1" applyAlignment="1" applyProtection="1">
      <alignment vertical="top" wrapText="1"/>
    </xf>
    <xf numFmtId="0" fontId="14" fillId="3" borderId="11" xfId="0" applyFont="1" applyFill="1" applyBorder="1" applyAlignment="1" applyProtection="1">
      <alignment vertical="top" wrapText="1"/>
    </xf>
    <xf numFmtId="0" fontId="1" fillId="2" borderId="15" xfId="0"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2" borderId="42"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2" fillId="3" borderId="15"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1" fillId="3" borderId="15"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wrapText="1"/>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left" vertical="top" wrapText="1"/>
      <protection locked="0"/>
    </xf>
    <xf numFmtId="3" fontId="1" fillId="2" borderId="30" xfId="0" applyNumberFormat="1"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13" borderId="63" xfId="0" applyFont="1" applyFill="1" applyBorder="1" applyAlignment="1" applyProtection="1">
      <alignment horizontal="left" vertical="top" wrapText="1"/>
    </xf>
    <xf numFmtId="0" fontId="14" fillId="13" borderId="68" xfId="0" applyFont="1" applyFill="1" applyBorder="1" applyAlignment="1" applyProtection="1">
      <alignment horizontal="left" vertical="top" wrapText="1"/>
    </xf>
    <xf numFmtId="0" fontId="14" fillId="2" borderId="6" xfId="0" applyFont="1" applyFill="1" applyBorder="1" applyAlignment="1" applyProtection="1">
      <alignment horizontal="center" vertical="top" wrapText="1"/>
    </xf>
    <xf numFmtId="0" fontId="14" fillId="2" borderId="29" xfId="0" applyFont="1" applyFill="1" applyBorder="1" applyAlignment="1" applyProtection="1">
      <alignment horizontal="center" vertical="top" wrapText="1"/>
    </xf>
    <xf numFmtId="0" fontId="14" fillId="2" borderId="42" xfId="0" applyFont="1" applyFill="1" applyBorder="1" applyAlignment="1" applyProtection="1">
      <alignment horizontal="center" vertical="top" wrapText="1"/>
    </xf>
    <xf numFmtId="0" fontId="14" fillId="2" borderId="16" xfId="0" applyFont="1" applyFill="1" applyBorder="1" applyAlignment="1" applyProtection="1">
      <alignment horizontal="center" vertical="top" wrapText="1"/>
    </xf>
    <xf numFmtId="0" fontId="14" fillId="2" borderId="30"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35"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5" fillId="2" borderId="17" xfId="0" applyFont="1" applyFill="1" applyBorder="1" applyAlignment="1" applyProtection="1">
      <alignment horizontal="center"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13" borderId="6" xfId="0" applyFont="1" applyFill="1" applyBorder="1" applyAlignment="1" applyProtection="1">
      <alignment horizontal="left" vertical="top" wrapText="1"/>
    </xf>
    <xf numFmtId="0" fontId="14" fillId="13" borderId="29" xfId="0" applyFont="1" applyFill="1" applyBorder="1" applyAlignment="1" applyProtection="1">
      <alignment horizontal="left" vertical="top" wrapText="1"/>
    </xf>
    <xf numFmtId="0" fontId="14" fillId="2" borderId="12" xfId="0" applyFont="1" applyFill="1" applyBorder="1" applyAlignment="1" applyProtection="1">
      <alignment horizontal="center" vertical="top" wrapText="1"/>
    </xf>
    <xf numFmtId="0" fontId="14" fillId="2" borderId="70" xfId="0" applyFont="1" applyFill="1" applyBorder="1" applyAlignment="1" applyProtection="1">
      <alignment horizontal="center" vertical="top" wrapText="1"/>
    </xf>
    <xf numFmtId="0" fontId="14" fillId="2" borderId="55" xfId="0" applyFont="1" applyFill="1" applyBorder="1" applyAlignment="1" applyProtection="1">
      <alignment horizontal="left" vertical="top" wrapText="1"/>
    </xf>
    <xf numFmtId="0" fontId="14" fillId="2" borderId="29" xfId="0" applyFont="1" applyFill="1" applyBorder="1" applyAlignment="1" applyProtection="1">
      <alignment horizontal="left" vertical="top" wrapText="1"/>
    </xf>
    <xf numFmtId="0" fontId="14" fillId="13" borderId="47" xfId="0" applyFont="1" applyFill="1" applyBorder="1" applyAlignment="1" applyProtection="1">
      <alignment horizontal="left" vertical="top" wrapText="1"/>
    </xf>
    <xf numFmtId="0" fontId="14" fillId="13" borderId="48" xfId="0" applyFont="1" applyFill="1" applyBorder="1" applyAlignment="1" applyProtection="1">
      <alignment horizontal="left" vertical="top" wrapText="1"/>
    </xf>
    <xf numFmtId="0" fontId="14" fillId="13" borderId="50" xfId="0" applyFont="1" applyFill="1" applyBorder="1" applyAlignment="1" applyProtection="1">
      <alignment horizontal="left" vertical="top" wrapText="1"/>
    </xf>
    <xf numFmtId="0" fontId="14" fillId="13" borderId="51" xfId="0" applyFont="1" applyFill="1" applyBorder="1" applyAlignment="1" applyProtection="1">
      <alignment horizontal="left" vertical="top" wrapText="1"/>
    </xf>
    <xf numFmtId="0" fontId="14" fillId="13" borderId="5" xfId="0" applyFont="1" applyFill="1" applyBorder="1" applyAlignment="1" applyProtection="1">
      <alignment horizontal="left" vertical="top" wrapText="1"/>
    </xf>
    <xf numFmtId="0" fontId="14" fillId="13" borderId="28" xfId="0" applyFont="1" applyFill="1" applyBorder="1" applyAlignment="1" applyProtection="1">
      <alignment horizontal="left" vertical="top" wrapText="1"/>
    </xf>
    <xf numFmtId="0" fontId="1" fillId="2" borderId="42"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13" borderId="18" xfId="0" applyFont="1" applyFill="1" applyBorder="1" applyAlignment="1" applyProtection="1">
      <alignment horizontal="left" vertical="center" wrapText="1"/>
    </xf>
    <xf numFmtId="0" fontId="1" fillId="13" borderId="2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2" borderId="20"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1" fillId="2" borderId="42"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3" fillId="2" borderId="42" xfId="1" applyFill="1" applyBorder="1" applyAlignment="1" applyProtection="1">
      <alignment horizontal="center"/>
      <protection locked="0"/>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11" fillId="0" borderId="30" xfId="0" applyFont="1" applyFill="1" applyBorder="1" applyAlignment="1" applyProtection="1">
      <alignment horizontal="left" vertical="top" wrapText="1"/>
    </xf>
    <xf numFmtId="0" fontId="11" fillId="3" borderId="19" xfId="0" applyFont="1" applyFill="1" applyBorder="1" applyAlignment="1" applyProtection="1">
      <alignment horizontal="center" wrapText="1"/>
    </xf>
    <xf numFmtId="0" fontId="1" fillId="13" borderId="42" xfId="0" applyFont="1" applyFill="1" applyBorder="1" applyAlignment="1" applyProtection="1">
      <alignment horizontal="left" vertical="center" wrapText="1"/>
    </xf>
    <xf numFmtId="0" fontId="1" fillId="13" borderId="30"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1" fillId="2" borderId="31"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13" borderId="31" xfId="0" applyFont="1" applyFill="1" applyBorder="1" applyAlignment="1" applyProtection="1">
      <alignment horizontal="left" vertical="center" wrapText="1"/>
    </xf>
    <xf numFmtId="0" fontId="1" fillId="13" borderId="17" xfId="0" applyFont="1" applyFill="1" applyBorder="1" applyAlignment="1" applyProtection="1">
      <alignment horizontal="left" vertical="center" wrapText="1"/>
    </xf>
    <xf numFmtId="0" fontId="2" fillId="2" borderId="44"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1" fillId="2" borderId="50" xfId="0" applyFont="1" applyFill="1" applyBorder="1" applyAlignment="1" applyProtection="1">
      <alignment horizontal="left" vertical="center" wrapText="1"/>
    </xf>
    <xf numFmtId="0" fontId="1" fillId="2" borderId="52" xfId="0" applyFont="1" applyFill="1" applyBorder="1" applyAlignment="1" applyProtection="1">
      <alignment horizontal="left" vertical="center" wrapText="1"/>
    </xf>
    <xf numFmtId="0" fontId="0" fillId="0" borderId="16" xfId="0" applyBorder="1"/>
    <xf numFmtId="0" fontId="0" fillId="0" borderId="30" xfId="0" applyBorder="1"/>
    <xf numFmtId="0" fontId="34"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47"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wrapText="1"/>
    </xf>
    <xf numFmtId="0" fontId="2" fillId="2" borderId="66" xfId="0" applyFont="1" applyFill="1" applyBorder="1" applyAlignment="1" applyProtection="1">
      <alignment horizontal="left" vertical="center" wrapText="1"/>
    </xf>
    <xf numFmtId="0" fontId="2" fillId="2" borderId="65"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1" fillId="2" borderId="46" xfId="0" applyFont="1" applyFill="1" applyBorder="1" applyAlignment="1" applyProtection="1">
      <alignment horizontal="left" vertical="center" wrapText="1"/>
    </xf>
    <xf numFmtId="0" fontId="2" fillId="2" borderId="41" xfId="0" applyFont="1" applyFill="1" applyBorder="1" applyAlignment="1" applyProtection="1">
      <alignment horizontal="left" vertical="center" wrapText="1"/>
    </xf>
    <xf numFmtId="0" fontId="2" fillId="2" borderId="67"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wrapText="1"/>
    </xf>
    <xf numFmtId="0" fontId="2" fillId="2" borderId="22" xfId="0" applyFont="1" applyFill="1" applyBorder="1" applyAlignment="1" applyProtection="1">
      <alignment horizontal="left" vertical="center" wrapText="1"/>
    </xf>
    <xf numFmtId="0" fontId="1" fillId="2" borderId="63" xfId="0" applyFont="1" applyFill="1" applyBorder="1" applyAlignment="1" applyProtection="1">
      <alignment horizontal="left" vertical="center" wrapText="1"/>
    </xf>
    <xf numFmtId="0" fontId="1" fillId="2" borderId="64" xfId="0" applyFont="1" applyFill="1" applyBorder="1" applyAlignment="1" applyProtection="1">
      <alignment horizontal="left" vertical="center"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4" xfId="0" applyFont="1" applyFill="1" applyBorder="1"/>
    <xf numFmtId="0" fontId="50" fillId="4" borderId="1" xfId="0" applyFont="1" applyFill="1" applyBorder="1" applyAlignment="1">
      <alignment horizontal="center"/>
    </xf>
    <xf numFmtId="0" fontId="42" fillId="11" borderId="40"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39" fillId="12" borderId="29" xfId="4" applyFill="1" applyBorder="1" applyAlignment="1" applyProtection="1">
      <alignment horizontal="center"/>
      <protection locked="0"/>
    </xf>
    <xf numFmtId="0" fontId="39" fillId="12" borderId="52" xfId="4" applyFill="1" applyBorder="1" applyAlignment="1" applyProtection="1">
      <alignment horizontal="center"/>
      <protection locked="0"/>
    </xf>
    <xf numFmtId="0" fontId="42" fillId="11" borderId="29" xfId="0" applyFont="1" applyFill="1" applyBorder="1" applyAlignment="1" applyProtection="1">
      <alignment horizontal="center" vertical="center" wrapText="1"/>
    </xf>
    <xf numFmtId="0" fontId="42" fillId="11" borderId="55" xfId="0" applyFont="1" applyFill="1" applyBorder="1" applyAlignment="1" applyProtection="1">
      <alignment horizontal="center" vertical="center" wrapText="1"/>
    </xf>
    <xf numFmtId="0" fontId="47" fillId="12" borderId="29"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39" fillId="12" borderId="39"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10" fontId="39" fillId="12" borderId="29"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6" fillId="2" borderId="29"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7" fillId="8" borderId="29"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29"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12" borderId="29"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39" fillId="8" borderId="29"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39"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2" fillId="11" borderId="58" xfId="0" applyFont="1" applyFill="1" applyBorder="1" applyAlignment="1" applyProtection="1">
      <alignment horizontal="center" vertical="center"/>
    </xf>
    <xf numFmtId="0" fontId="42" fillId="11" borderId="47" xfId="0" applyFont="1" applyFill="1" applyBorder="1" applyAlignment="1" applyProtection="1">
      <alignment horizontal="center" vertical="center"/>
    </xf>
    <xf numFmtId="0" fontId="39" fillId="8" borderId="29" xfId="4"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39" fillId="12" borderId="29"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wrapText="1"/>
      <protection locked="0"/>
    </xf>
    <xf numFmtId="0" fontId="39" fillId="12" borderId="29"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39" fillId="8" borderId="29" xfId="4" applyBorder="1" applyAlignment="1" applyProtection="1">
      <alignment horizontal="center"/>
      <protection locked="0"/>
    </xf>
    <xf numFmtId="0" fontId="39" fillId="8" borderId="52" xfId="4" applyBorder="1" applyAlignment="1" applyProtection="1">
      <alignment horizontal="center"/>
      <protection locked="0"/>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42" fillId="11" borderId="40"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39" fillId="12" borderId="39"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39" xfId="4"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47" fillId="8" borderId="29"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7" fillId="12" borderId="39"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47" fillId="8" borderId="39"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40"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ccfwl@mp.gov.in" TargetMode="External"/><Relationship Id="rId7" Type="http://schemas.openxmlformats.org/officeDocument/2006/relationships/drawing" Target="../drawings/drawing1.xml"/><Relationship Id="rId2" Type="http://schemas.openxmlformats.org/officeDocument/2006/relationships/hyperlink" Target="mailto:abhinav.sen@rbs.com" TargetMode="External"/><Relationship Id="rId1" Type="http://schemas.openxmlformats.org/officeDocument/2006/relationships/hyperlink" Target="mailto:n.sunil.kumar@rbs.com" TargetMode="External"/><Relationship Id="rId6" Type="http://schemas.openxmlformats.org/officeDocument/2006/relationships/printerSettings" Target="../printerSettings/printerSettings1.bin"/><Relationship Id="rId5" Type="http://schemas.openxmlformats.org/officeDocument/2006/relationships/hyperlink" Target="mailto:fspd@nabard.org" TargetMode="External"/><Relationship Id="rId4" Type="http://schemas.openxmlformats.org/officeDocument/2006/relationships/hyperlink" Target="mailto:ravis.prasad@nic.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prakash@nabard.org" TargetMode="External"/><Relationship Id="rId1" Type="http://schemas.openxmlformats.org/officeDocument/2006/relationships/hyperlink" Target="mailto:abhinav.sen@rb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showGridLines="0" tabSelected="1" zoomScale="93" zoomScaleNormal="93" workbookViewId="0">
      <selection activeCell="D22" sqref="D22"/>
    </sheetView>
  </sheetViews>
  <sheetFormatPr defaultColWidth="102.36328125" defaultRowHeight="14" x14ac:dyDescent="0.3"/>
  <cols>
    <col min="1" max="1" width="2.453125" style="1" customWidth="1"/>
    <col min="2" max="2" width="10.90625" style="144" customWidth="1"/>
    <col min="3" max="3" width="14.90625" style="144" customWidth="1"/>
    <col min="4" max="4" width="87.08984375"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45"/>
      <c r="C2" s="146"/>
      <c r="D2" s="81"/>
      <c r="E2" s="82"/>
    </row>
    <row r="3" spans="2:16" ht="18" thickBot="1" x14ac:dyDescent="0.4">
      <c r="B3" s="147"/>
      <c r="C3" s="148"/>
      <c r="D3" s="93" t="s">
        <v>242</v>
      </c>
      <c r="E3" s="84"/>
    </row>
    <row r="4" spans="2:16" ht="14.5" thickBot="1" x14ac:dyDescent="0.35">
      <c r="B4" s="147"/>
      <c r="C4" s="148"/>
      <c r="D4" s="83"/>
      <c r="E4" s="84"/>
    </row>
    <row r="5" spans="2:16" ht="14.5" thickBot="1" x14ac:dyDescent="0.35">
      <c r="B5" s="147"/>
      <c r="C5" s="151" t="s">
        <v>284</v>
      </c>
      <c r="D5" s="281" t="s">
        <v>677</v>
      </c>
      <c r="E5" s="84"/>
    </row>
    <row r="6" spans="2:16" s="3" customFormat="1" ht="14.5" thickBot="1" x14ac:dyDescent="0.35">
      <c r="B6" s="149"/>
      <c r="C6" s="91"/>
      <c r="D6" s="51"/>
      <c r="E6" s="49"/>
      <c r="G6" s="2"/>
      <c r="H6" s="2"/>
      <c r="I6" s="2"/>
      <c r="J6" s="2"/>
      <c r="K6" s="2"/>
      <c r="L6" s="2"/>
      <c r="M6" s="2"/>
      <c r="N6" s="2"/>
      <c r="O6" s="2"/>
      <c r="P6" s="2"/>
    </row>
    <row r="7" spans="2:16" s="3" customFormat="1" ht="30.75" customHeight="1" thickBot="1" x14ac:dyDescent="0.35">
      <c r="B7" s="149"/>
      <c r="C7" s="85" t="s">
        <v>214</v>
      </c>
      <c r="D7" s="14" t="s">
        <v>826</v>
      </c>
      <c r="E7" s="49"/>
      <c r="G7" s="2"/>
      <c r="H7" s="2"/>
      <c r="I7" s="2"/>
      <c r="J7" s="2"/>
      <c r="K7" s="2"/>
      <c r="L7" s="2"/>
      <c r="M7" s="2"/>
      <c r="N7" s="2"/>
      <c r="O7" s="2"/>
      <c r="P7" s="2"/>
    </row>
    <row r="8" spans="2:16" s="3" customFormat="1" hidden="1" x14ac:dyDescent="0.3">
      <c r="B8" s="147"/>
      <c r="C8" s="148"/>
      <c r="D8" s="83"/>
      <c r="E8" s="49"/>
      <c r="G8" s="2"/>
      <c r="H8" s="2"/>
      <c r="I8" s="2"/>
      <c r="J8" s="2"/>
      <c r="K8" s="2"/>
      <c r="L8" s="2"/>
      <c r="M8" s="2"/>
      <c r="N8" s="2"/>
      <c r="O8" s="2"/>
      <c r="P8" s="2"/>
    </row>
    <row r="9" spans="2:16" s="3" customFormat="1" hidden="1" x14ac:dyDescent="0.3">
      <c r="B9" s="147"/>
      <c r="C9" s="148"/>
      <c r="D9" s="83"/>
      <c r="E9" s="49"/>
      <c r="G9" s="2"/>
      <c r="H9" s="2"/>
      <c r="I9" s="2"/>
      <c r="J9" s="2"/>
      <c r="K9" s="2"/>
      <c r="L9" s="2"/>
      <c r="M9" s="2"/>
      <c r="N9" s="2"/>
      <c r="O9" s="2"/>
      <c r="P9" s="2"/>
    </row>
    <row r="10" spans="2:16" s="3" customFormat="1" hidden="1" x14ac:dyDescent="0.3">
      <c r="B10" s="147"/>
      <c r="C10" s="148"/>
      <c r="D10" s="83"/>
      <c r="E10" s="49"/>
      <c r="G10" s="2"/>
      <c r="H10" s="2"/>
      <c r="I10" s="2"/>
      <c r="J10" s="2"/>
      <c r="K10" s="2"/>
      <c r="L10" s="2"/>
      <c r="M10" s="2"/>
      <c r="N10" s="2"/>
      <c r="O10" s="2"/>
      <c r="P10" s="2"/>
    </row>
    <row r="11" spans="2:16" s="3" customFormat="1" hidden="1" x14ac:dyDescent="0.3">
      <c r="B11" s="147"/>
      <c r="C11" s="148"/>
      <c r="D11" s="83"/>
      <c r="E11" s="49"/>
      <c r="G11" s="2"/>
      <c r="H11" s="2"/>
      <c r="I11" s="2"/>
      <c r="J11" s="2"/>
      <c r="K11" s="2"/>
      <c r="L11" s="2"/>
      <c r="M11" s="2"/>
      <c r="N11" s="2"/>
      <c r="O11" s="2"/>
      <c r="P11" s="2"/>
    </row>
    <row r="12" spans="2:16" s="3" customFormat="1" ht="14.5" thickBot="1" x14ac:dyDescent="0.35">
      <c r="B12" s="149"/>
      <c r="C12" s="91"/>
      <c r="D12" s="51"/>
      <c r="E12" s="49"/>
      <c r="G12" s="2"/>
      <c r="H12" s="2"/>
      <c r="I12" s="2"/>
      <c r="J12" s="2"/>
      <c r="K12" s="2"/>
      <c r="L12" s="2"/>
      <c r="M12" s="2"/>
      <c r="N12" s="2"/>
      <c r="O12" s="2"/>
      <c r="P12" s="2"/>
    </row>
    <row r="13" spans="2:16" s="3" customFormat="1" ht="149.25" customHeight="1" thickBot="1" x14ac:dyDescent="0.35">
      <c r="B13" s="149"/>
      <c r="C13" s="86" t="s">
        <v>0</v>
      </c>
      <c r="D13" s="14" t="s">
        <v>827</v>
      </c>
      <c r="E13" s="49"/>
      <c r="G13" s="2"/>
      <c r="H13" s="2"/>
      <c r="I13" s="2"/>
      <c r="J13" s="2"/>
      <c r="K13" s="2"/>
      <c r="L13" s="2"/>
      <c r="M13" s="2"/>
      <c r="N13" s="2"/>
      <c r="O13" s="2"/>
      <c r="P13" s="2"/>
    </row>
    <row r="14" spans="2:16" s="3" customFormat="1" ht="14.5" thickBot="1" x14ac:dyDescent="0.35">
      <c r="B14" s="149"/>
      <c r="C14" s="91"/>
      <c r="D14" s="51"/>
      <c r="E14" s="49"/>
      <c r="G14" s="2"/>
      <c r="H14" s="2" t="s">
        <v>1</v>
      </c>
      <c r="I14" s="2" t="s">
        <v>2</v>
      </c>
      <c r="J14" s="2"/>
      <c r="K14" s="2" t="s">
        <v>3</v>
      </c>
      <c r="L14" s="2" t="s">
        <v>4</v>
      </c>
      <c r="M14" s="2" t="s">
        <v>5</v>
      </c>
      <c r="N14" s="2" t="s">
        <v>6</v>
      </c>
      <c r="O14" s="2" t="s">
        <v>7</v>
      </c>
      <c r="P14" s="2" t="s">
        <v>8</v>
      </c>
    </row>
    <row r="15" spans="2:16" s="3" customFormat="1" x14ac:dyDescent="0.3">
      <c r="B15" s="149"/>
      <c r="C15" s="87" t="s">
        <v>204</v>
      </c>
      <c r="D15" s="15" t="s">
        <v>794</v>
      </c>
      <c r="E15" s="49"/>
      <c r="G15" s="2"/>
      <c r="H15" s="4" t="s">
        <v>9</v>
      </c>
      <c r="I15" s="2" t="s">
        <v>10</v>
      </c>
      <c r="J15" s="2" t="s">
        <v>11</v>
      </c>
      <c r="K15" s="2" t="s">
        <v>12</v>
      </c>
      <c r="L15" s="2">
        <v>1</v>
      </c>
      <c r="M15" s="2">
        <v>1</v>
      </c>
      <c r="N15" s="2" t="s">
        <v>13</v>
      </c>
      <c r="O15" s="2" t="s">
        <v>14</v>
      </c>
      <c r="P15" s="2" t="s">
        <v>15</v>
      </c>
    </row>
    <row r="16" spans="2:16" s="3" customFormat="1" ht="29.25" customHeight="1" x14ac:dyDescent="0.3">
      <c r="B16" s="356" t="s">
        <v>271</v>
      </c>
      <c r="C16" s="357"/>
      <c r="D16" s="16" t="s">
        <v>678</v>
      </c>
      <c r="E16" s="49"/>
      <c r="G16" s="2"/>
      <c r="H16" s="4" t="s">
        <v>16</v>
      </c>
      <c r="I16" s="2" t="s">
        <v>17</v>
      </c>
      <c r="J16" s="2" t="s">
        <v>18</v>
      </c>
      <c r="K16" s="2" t="s">
        <v>19</v>
      </c>
      <c r="L16" s="2">
        <v>2</v>
      </c>
      <c r="M16" s="2">
        <v>2</v>
      </c>
      <c r="N16" s="2" t="s">
        <v>20</v>
      </c>
      <c r="O16" s="2" t="s">
        <v>21</v>
      </c>
      <c r="P16" s="2" t="s">
        <v>22</v>
      </c>
    </row>
    <row r="17" spans="2:16" s="3" customFormat="1" x14ac:dyDescent="0.3">
      <c r="B17" s="149"/>
      <c r="C17" s="87" t="s">
        <v>210</v>
      </c>
      <c r="D17" s="16" t="s">
        <v>736</v>
      </c>
      <c r="E17" s="49"/>
      <c r="G17" s="2"/>
      <c r="H17" s="4" t="s">
        <v>23</v>
      </c>
      <c r="I17" s="2" t="s">
        <v>24</v>
      </c>
      <c r="J17" s="2"/>
      <c r="K17" s="2" t="s">
        <v>25</v>
      </c>
      <c r="L17" s="2">
        <v>3</v>
      </c>
      <c r="M17" s="2">
        <v>3</v>
      </c>
      <c r="N17" s="2" t="s">
        <v>26</v>
      </c>
      <c r="O17" s="2" t="s">
        <v>27</v>
      </c>
      <c r="P17" s="2" t="s">
        <v>28</v>
      </c>
    </row>
    <row r="18" spans="2:16" s="3" customFormat="1" ht="14.5" thickBot="1" x14ac:dyDescent="0.35">
      <c r="B18" s="150"/>
      <c r="C18" s="86" t="s">
        <v>205</v>
      </c>
      <c r="D18" s="142" t="s">
        <v>88</v>
      </c>
      <c r="E18" s="49"/>
      <c r="G18" s="2"/>
      <c r="H18" s="4" t="s">
        <v>29</v>
      </c>
      <c r="I18" s="2"/>
      <c r="J18" s="2"/>
      <c r="K18" s="2" t="s">
        <v>30</v>
      </c>
      <c r="L18" s="2">
        <v>5</v>
      </c>
      <c r="M18" s="2">
        <v>5</v>
      </c>
      <c r="N18" s="2" t="s">
        <v>31</v>
      </c>
      <c r="O18" s="2" t="s">
        <v>32</v>
      </c>
      <c r="P18" s="2" t="s">
        <v>33</v>
      </c>
    </row>
    <row r="19" spans="2:16" s="3" customFormat="1" ht="56.5" thickBot="1" x14ac:dyDescent="0.35">
      <c r="B19" s="359" t="s">
        <v>206</v>
      </c>
      <c r="C19" s="360"/>
      <c r="D19" s="275" t="s">
        <v>828</v>
      </c>
      <c r="E19" s="49"/>
      <c r="G19" s="2"/>
      <c r="H19" s="4" t="s">
        <v>34</v>
      </c>
      <c r="I19" s="2"/>
      <c r="J19" s="2"/>
      <c r="K19" s="2" t="s">
        <v>35</v>
      </c>
      <c r="L19" s="2"/>
      <c r="M19" s="2"/>
      <c r="N19" s="2"/>
      <c r="O19" s="2" t="s">
        <v>36</v>
      </c>
      <c r="P19" s="2" t="s">
        <v>37</v>
      </c>
    </row>
    <row r="20" spans="2:16" s="3" customFormat="1" x14ac:dyDescent="0.3">
      <c r="B20" s="149"/>
      <c r="C20" s="86"/>
      <c r="D20" s="51"/>
      <c r="E20" s="84"/>
      <c r="F20" s="4"/>
      <c r="G20" s="2"/>
      <c r="H20" s="2"/>
      <c r="J20" s="2"/>
      <c r="K20" s="2"/>
      <c r="L20" s="2"/>
      <c r="M20" s="2" t="s">
        <v>38</v>
      </c>
      <c r="N20" s="2" t="s">
        <v>39</v>
      </c>
    </row>
    <row r="21" spans="2:16" s="3" customFormat="1" ht="14.5" thickBot="1" x14ac:dyDescent="0.35">
      <c r="B21" s="149"/>
      <c r="C21" s="151" t="s">
        <v>209</v>
      </c>
      <c r="D21" s="51"/>
      <c r="E21" s="84"/>
      <c r="F21" s="4"/>
      <c r="G21" s="2"/>
      <c r="H21" s="2"/>
      <c r="J21" s="2"/>
      <c r="K21" s="2"/>
      <c r="L21" s="2"/>
      <c r="M21" s="2" t="s">
        <v>40</v>
      </c>
      <c r="N21" s="2" t="s">
        <v>41</v>
      </c>
    </row>
    <row r="22" spans="2:16" s="3" customFormat="1" ht="182.5" thickBot="1" x14ac:dyDescent="0.35">
      <c r="B22" s="149"/>
      <c r="C22" s="152" t="s">
        <v>212</v>
      </c>
      <c r="D22" s="330" t="s">
        <v>849</v>
      </c>
      <c r="E22" s="49"/>
      <c r="G22" s="2"/>
      <c r="H22" s="4" t="s">
        <v>42</v>
      </c>
      <c r="I22" s="2"/>
      <c r="J22" s="2"/>
      <c r="L22" s="2"/>
      <c r="M22" s="2"/>
      <c r="N22" s="2"/>
      <c r="O22" s="2" t="s">
        <v>43</v>
      </c>
      <c r="P22" s="2" t="s">
        <v>44</v>
      </c>
    </row>
    <row r="23" spans="2:16" s="3" customFormat="1" x14ac:dyDescent="0.3">
      <c r="B23" s="356" t="s">
        <v>211</v>
      </c>
      <c r="C23" s="357"/>
      <c r="D23" s="354" t="s">
        <v>679</v>
      </c>
      <c r="E23" s="49"/>
      <c r="G23" s="2"/>
      <c r="H23" s="4"/>
      <c r="I23" s="2"/>
      <c r="J23" s="2"/>
      <c r="L23" s="2"/>
      <c r="M23" s="2"/>
      <c r="N23" s="2"/>
      <c r="O23" s="2"/>
      <c r="P23" s="2"/>
    </row>
    <row r="24" spans="2:16" s="3" customFormat="1" ht="4.5" customHeight="1" thickBot="1" x14ac:dyDescent="0.35">
      <c r="B24" s="356"/>
      <c r="C24" s="357"/>
      <c r="D24" s="355"/>
      <c r="E24" s="49"/>
      <c r="G24" s="2"/>
      <c r="H24" s="4"/>
      <c r="I24" s="2"/>
      <c r="J24" s="2"/>
      <c r="L24" s="2"/>
      <c r="M24" s="2"/>
      <c r="N24" s="2"/>
      <c r="O24" s="2"/>
      <c r="P24" s="2"/>
    </row>
    <row r="25" spans="2:16" s="3" customFormat="1" ht="27.75" customHeight="1" x14ac:dyDescent="0.3">
      <c r="B25" s="356" t="s">
        <v>277</v>
      </c>
      <c r="C25" s="357"/>
      <c r="D25" s="354" t="s">
        <v>825</v>
      </c>
      <c r="E25" s="49"/>
      <c r="F25" s="2"/>
      <c r="G25" s="4"/>
      <c r="H25" s="2"/>
      <c r="I25" s="2"/>
      <c r="K25" s="2"/>
      <c r="L25" s="2"/>
      <c r="M25" s="2"/>
      <c r="N25" s="2" t="s">
        <v>45</v>
      </c>
      <c r="O25" s="2" t="s">
        <v>46</v>
      </c>
    </row>
    <row r="26" spans="2:16" s="3" customFormat="1" ht="13.5" customHeight="1" x14ac:dyDescent="0.3">
      <c r="B26" s="356" t="s">
        <v>213</v>
      </c>
      <c r="C26" s="357"/>
      <c r="D26" s="355" t="s">
        <v>680</v>
      </c>
      <c r="E26" s="49"/>
      <c r="F26" s="2"/>
      <c r="G26" s="4"/>
      <c r="H26" s="2"/>
      <c r="I26" s="2"/>
      <c r="K26" s="2"/>
      <c r="L26" s="2"/>
      <c r="M26" s="2"/>
      <c r="N26" s="2" t="s">
        <v>47</v>
      </c>
      <c r="O26" s="2" t="s">
        <v>48</v>
      </c>
    </row>
    <row r="27" spans="2:16" s="3" customFormat="1" ht="28.5" customHeight="1" x14ac:dyDescent="0.3">
      <c r="B27" s="356" t="s">
        <v>276</v>
      </c>
      <c r="C27" s="357"/>
      <c r="D27" s="279" t="s">
        <v>681</v>
      </c>
      <c r="E27" s="88"/>
      <c r="F27" s="2"/>
      <c r="G27" s="4"/>
      <c r="H27" s="2"/>
      <c r="I27" s="2"/>
      <c r="J27" s="2"/>
      <c r="K27" s="2"/>
      <c r="L27" s="2"/>
      <c r="M27" s="2"/>
      <c r="N27" s="2"/>
      <c r="O27" s="2"/>
    </row>
    <row r="28" spans="2:16" s="3" customFormat="1" ht="14.5" thickBot="1" x14ac:dyDescent="0.35">
      <c r="B28" s="149"/>
      <c r="C28" s="87" t="s">
        <v>280</v>
      </c>
      <c r="D28" s="280" t="s">
        <v>682</v>
      </c>
      <c r="E28" s="49"/>
      <c r="F28" s="2"/>
      <c r="G28" s="4"/>
      <c r="H28" s="2"/>
      <c r="I28" s="2"/>
      <c r="J28" s="2"/>
      <c r="K28" s="2"/>
      <c r="L28" s="2"/>
      <c r="M28" s="2"/>
      <c r="N28" s="2"/>
      <c r="O28" s="2"/>
    </row>
    <row r="29" spans="2:16" s="3" customFormat="1" x14ac:dyDescent="0.3">
      <c r="B29" s="149"/>
      <c r="C29" s="91"/>
      <c r="D29" s="89"/>
      <c r="E29" s="49"/>
      <c r="F29" s="2"/>
      <c r="G29" s="4"/>
      <c r="H29" s="2"/>
      <c r="I29" s="2"/>
      <c r="J29" s="2"/>
      <c r="K29" s="2"/>
      <c r="L29" s="2"/>
      <c r="M29" s="2"/>
      <c r="N29" s="2"/>
      <c r="O29" s="2"/>
    </row>
    <row r="30" spans="2:16" s="3" customFormat="1" ht="14.5" thickBot="1" x14ac:dyDescent="0.35">
      <c r="B30" s="149"/>
      <c r="C30" s="91"/>
      <c r="D30" s="90" t="s">
        <v>49</v>
      </c>
      <c r="E30" s="49"/>
      <c r="G30" s="2"/>
      <c r="H30" s="4" t="s">
        <v>50</v>
      </c>
      <c r="I30" s="2"/>
      <c r="J30" s="2"/>
      <c r="K30" s="2"/>
      <c r="L30" s="2"/>
      <c r="M30" s="2"/>
      <c r="N30" s="2"/>
      <c r="O30" s="2"/>
      <c r="P30" s="2"/>
    </row>
    <row r="31" spans="2:16" s="3" customFormat="1" ht="80.150000000000006" customHeight="1" thickBot="1" x14ac:dyDescent="0.35">
      <c r="B31" s="149"/>
      <c r="C31" s="91"/>
      <c r="D31" s="276" t="s">
        <v>793</v>
      </c>
      <c r="E31" s="49"/>
      <c r="F31" s="5"/>
      <c r="G31" s="2"/>
      <c r="H31" s="4" t="s">
        <v>51</v>
      </c>
      <c r="I31" s="2"/>
      <c r="J31" s="2"/>
      <c r="K31" s="2"/>
      <c r="L31" s="2"/>
      <c r="M31" s="2"/>
      <c r="N31" s="2"/>
      <c r="O31" s="2"/>
      <c r="P31" s="2"/>
    </row>
    <row r="32" spans="2:16" s="3" customFormat="1" ht="32.25" customHeight="1" thickBot="1" x14ac:dyDescent="0.35">
      <c r="B32" s="356" t="s">
        <v>52</v>
      </c>
      <c r="C32" s="358"/>
      <c r="D32" s="51"/>
      <c r="E32" s="49"/>
      <c r="G32" s="2"/>
      <c r="H32" s="4" t="s">
        <v>53</v>
      </c>
      <c r="I32" s="2"/>
      <c r="J32" s="2"/>
      <c r="K32" s="2"/>
      <c r="L32" s="2"/>
      <c r="M32" s="2"/>
      <c r="N32" s="2"/>
      <c r="O32" s="2"/>
      <c r="P32" s="2"/>
    </row>
    <row r="33" spans="1:16" s="3" customFormat="1" ht="17.25" customHeight="1" thickBot="1" x14ac:dyDescent="0.35">
      <c r="B33" s="149"/>
      <c r="C33" s="91"/>
      <c r="D33" s="276" t="s">
        <v>792</v>
      </c>
      <c r="E33" s="49"/>
      <c r="G33" s="2"/>
      <c r="H33" s="4" t="s">
        <v>54</v>
      </c>
      <c r="I33" s="2"/>
      <c r="J33" s="2"/>
      <c r="K33" s="2"/>
      <c r="L33" s="2"/>
      <c r="M33" s="2"/>
      <c r="N33" s="2"/>
      <c r="O33" s="2"/>
      <c r="P33" s="2"/>
    </row>
    <row r="34" spans="1:16" s="3" customFormat="1" x14ac:dyDescent="0.3">
      <c r="B34" s="149"/>
      <c r="C34" s="91"/>
      <c r="D34" s="51"/>
      <c r="E34" s="49"/>
      <c r="F34" s="5"/>
      <c r="G34" s="2"/>
      <c r="H34" s="4" t="s">
        <v>55</v>
      </c>
      <c r="I34" s="2"/>
      <c r="J34" s="2"/>
      <c r="K34" s="2"/>
      <c r="L34" s="2"/>
      <c r="M34" s="2"/>
      <c r="N34" s="2"/>
      <c r="O34" s="2"/>
      <c r="P34" s="2"/>
    </row>
    <row r="35" spans="1:16" s="3" customFormat="1" x14ac:dyDescent="0.3">
      <c r="B35" s="149"/>
      <c r="C35" s="153" t="s">
        <v>56</v>
      </c>
      <c r="D35" s="51"/>
      <c r="E35" s="49"/>
      <c r="G35" s="2"/>
      <c r="H35" s="4" t="s">
        <v>57</v>
      </c>
      <c r="I35" s="2"/>
      <c r="J35" s="2"/>
      <c r="K35" s="2"/>
      <c r="L35" s="2"/>
      <c r="M35" s="2"/>
      <c r="N35" s="2"/>
      <c r="O35" s="2"/>
      <c r="P35" s="2"/>
    </row>
    <row r="36" spans="1:16" s="3" customFormat="1" ht="31.5" customHeight="1" thickBot="1" x14ac:dyDescent="0.35">
      <c r="B36" s="356" t="s">
        <v>58</v>
      </c>
      <c r="C36" s="358"/>
      <c r="D36" s="51"/>
      <c r="E36" s="49"/>
      <c r="G36" s="2"/>
      <c r="H36" s="4" t="s">
        <v>59</v>
      </c>
      <c r="I36" s="2"/>
      <c r="J36" s="2"/>
      <c r="K36" s="2"/>
      <c r="L36" s="2"/>
      <c r="M36" s="2"/>
      <c r="N36" s="2"/>
      <c r="O36" s="2"/>
      <c r="P36" s="2"/>
    </row>
    <row r="37" spans="1:16" s="3" customFormat="1" x14ac:dyDescent="0.3">
      <c r="B37" s="149"/>
      <c r="C37" s="91" t="s">
        <v>60</v>
      </c>
      <c r="D37" s="18"/>
      <c r="E37" s="49"/>
      <c r="G37" s="2"/>
      <c r="H37" s="4" t="s">
        <v>61</v>
      </c>
      <c r="I37" s="2"/>
      <c r="J37" s="2"/>
      <c r="K37" s="2"/>
      <c r="L37" s="2"/>
      <c r="M37" s="2"/>
      <c r="N37" s="2"/>
      <c r="O37" s="2"/>
      <c r="P37" s="2"/>
    </row>
    <row r="38" spans="1:16" s="3" customFormat="1" x14ac:dyDescent="0.3">
      <c r="B38" s="149"/>
      <c r="C38" s="91" t="s">
        <v>62</v>
      </c>
      <c r="D38" s="17"/>
      <c r="E38" s="49"/>
      <c r="G38" s="2"/>
      <c r="H38" s="4" t="s">
        <v>63</v>
      </c>
      <c r="I38" s="2"/>
      <c r="J38" s="2"/>
      <c r="K38" s="2"/>
      <c r="L38" s="2"/>
      <c r="M38" s="2"/>
      <c r="N38" s="2"/>
      <c r="O38" s="2"/>
      <c r="P38" s="2"/>
    </row>
    <row r="39" spans="1:16" s="3" customFormat="1" ht="14.5" thickBot="1" x14ac:dyDescent="0.35">
      <c r="B39" s="149"/>
      <c r="C39" s="91" t="s">
        <v>64</v>
      </c>
      <c r="D39" s="19"/>
      <c r="E39" s="49"/>
      <c r="G39" s="2"/>
      <c r="H39" s="4" t="s">
        <v>65</v>
      </c>
      <c r="I39" s="2"/>
      <c r="J39" s="2"/>
      <c r="K39" s="2"/>
      <c r="L39" s="2"/>
      <c r="M39" s="2"/>
      <c r="N39" s="2"/>
      <c r="O39" s="2"/>
      <c r="P39" s="2"/>
    </row>
    <row r="40" spans="1:16" s="3" customFormat="1" ht="15" customHeight="1" thickBot="1" x14ac:dyDescent="0.35">
      <c r="B40" s="149"/>
      <c r="C40" s="87" t="s">
        <v>208</v>
      </c>
      <c r="D40" s="51"/>
      <c r="E40" s="49"/>
      <c r="G40" s="2"/>
      <c r="H40" s="4" t="s">
        <v>66</v>
      </c>
      <c r="I40" s="2"/>
      <c r="J40" s="2"/>
      <c r="K40" s="2"/>
      <c r="L40" s="2"/>
      <c r="M40" s="2"/>
      <c r="N40" s="2"/>
      <c r="O40" s="2"/>
      <c r="P40" s="2"/>
    </row>
    <row r="41" spans="1:16" s="3" customFormat="1" ht="29" x14ac:dyDescent="0.35">
      <c r="B41" s="149"/>
      <c r="C41" s="91" t="s">
        <v>60</v>
      </c>
      <c r="D41" s="331" t="s">
        <v>808</v>
      </c>
      <c r="E41" s="49"/>
      <c r="G41" s="2"/>
      <c r="H41" s="4" t="s">
        <v>67</v>
      </c>
      <c r="I41" s="2"/>
      <c r="J41" s="2"/>
      <c r="K41" s="2"/>
      <c r="L41" s="2"/>
      <c r="M41" s="2"/>
      <c r="N41" s="2"/>
      <c r="O41" s="2"/>
      <c r="P41" s="2"/>
    </row>
    <row r="42" spans="1:16" s="3" customFormat="1" ht="14.5" x14ac:dyDescent="0.35">
      <c r="B42" s="149"/>
      <c r="C42" s="91" t="s">
        <v>62</v>
      </c>
      <c r="D42" s="332" t="s">
        <v>809</v>
      </c>
      <c r="E42" s="49"/>
      <c r="G42" s="2"/>
      <c r="H42" s="4" t="s">
        <v>68</v>
      </c>
      <c r="I42" s="2"/>
      <c r="J42" s="2"/>
      <c r="K42" s="2"/>
      <c r="L42" s="2"/>
      <c r="M42" s="2"/>
      <c r="N42" s="2"/>
      <c r="O42" s="2"/>
      <c r="P42" s="2"/>
    </row>
    <row r="43" spans="1:16" s="3" customFormat="1" ht="15" thickBot="1" x14ac:dyDescent="0.4">
      <c r="B43" s="149"/>
      <c r="C43" s="91" t="s">
        <v>64</v>
      </c>
      <c r="D43" s="333" t="s">
        <v>810</v>
      </c>
      <c r="E43" s="49"/>
      <c r="G43" s="2"/>
      <c r="H43" s="4" t="s">
        <v>69</v>
      </c>
      <c r="I43" s="2"/>
      <c r="J43" s="2"/>
      <c r="K43" s="2"/>
      <c r="L43" s="2"/>
      <c r="M43" s="2"/>
      <c r="N43" s="2"/>
      <c r="O43" s="2"/>
      <c r="P43" s="2"/>
    </row>
    <row r="44" spans="1:16" s="3" customFormat="1" ht="14.5" thickBot="1" x14ac:dyDescent="0.35">
      <c r="B44" s="149"/>
      <c r="C44" s="87" t="s">
        <v>278</v>
      </c>
      <c r="D44" s="51"/>
      <c r="E44" s="49"/>
      <c r="G44" s="2"/>
      <c r="H44" s="4" t="s">
        <v>70</v>
      </c>
      <c r="I44" s="2"/>
      <c r="J44" s="2"/>
      <c r="K44" s="2"/>
      <c r="L44" s="2"/>
      <c r="M44" s="2"/>
      <c r="N44" s="2"/>
      <c r="O44" s="2"/>
      <c r="P44" s="2"/>
    </row>
    <row r="45" spans="1:16" s="3" customFormat="1" ht="29" x14ac:dyDescent="0.35">
      <c r="B45" s="149"/>
      <c r="C45" s="91" t="s">
        <v>60</v>
      </c>
      <c r="D45" s="331" t="s">
        <v>811</v>
      </c>
      <c r="E45" s="49"/>
      <c r="G45" s="2"/>
      <c r="H45" s="4" t="s">
        <v>71</v>
      </c>
      <c r="I45" s="2"/>
      <c r="J45" s="2"/>
      <c r="K45" s="2"/>
      <c r="L45" s="2"/>
      <c r="M45" s="2"/>
      <c r="N45" s="2"/>
      <c r="O45" s="2"/>
      <c r="P45" s="2"/>
    </row>
    <row r="46" spans="1:16" s="3" customFormat="1" ht="14.5" x14ac:dyDescent="0.35">
      <c r="B46" s="149"/>
      <c r="C46" s="91" t="s">
        <v>62</v>
      </c>
      <c r="D46" s="332" t="s">
        <v>812</v>
      </c>
      <c r="E46" s="49"/>
      <c r="G46" s="2"/>
      <c r="H46" s="4" t="s">
        <v>72</v>
      </c>
      <c r="I46" s="2"/>
      <c r="J46" s="2"/>
      <c r="K46" s="2"/>
      <c r="L46" s="2"/>
      <c r="M46" s="2"/>
      <c r="N46" s="2"/>
      <c r="O46" s="2"/>
      <c r="P46" s="2"/>
    </row>
    <row r="47" spans="1:16" ht="15" thickBot="1" x14ac:dyDescent="0.4">
      <c r="A47" s="3"/>
      <c r="B47" s="149"/>
      <c r="C47" s="91" t="s">
        <v>64</v>
      </c>
      <c r="D47" s="333" t="s">
        <v>810</v>
      </c>
      <c r="E47" s="49"/>
      <c r="H47" s="4" t="s">
        <v>73</v>
      </c>
    </row>
    <row r="48" spans="1:16" ht="14.5" thickBot="1" x14ac:dyDescent="0.35">
      <c r="B48" s="149"/>
      <c r="C48" s="87" t="s">
        <v>207</v>
      </c>
      <c r="D48" s="51"/>
      <c r="E48" s="49"/>
      <c r="H48" s="4" t="s">
        <v>74</v>
      </c>
    </row>
    <row r="49" spans="2:8" x14ac:dyDescent="0.3">
      <c r="B49" s="149"/>
      <c r="C49" s="91" t="s">
        <v>60</v>
      </c>
      <c r="D49" s="18" t="s">
        <v>683</v>
      </c>
      <c r="E49" s="49"/>
      <c r="H49" s="4" t="s">
        <v>75</v>
      </c>
    </row>
    <row r="50" spans="2:8" ht="14.5" x14ac:dyDescent="0.35">
      <c r="B50" s="149"/>
      <c r="C50" s="91" t="s">
        <v>62</v>
      </c>
      <c r="D50" s="277" t="s">
        <v>684</v>
      </c>
      <c r="E50" s="49"/>
      <c r="H50" s="4" t="s">
        <v>76</v>
      </c>
    </row>
    <row r="51" spans="2:8" ht="14.5" thickBot="1" x14ac:dyDescent="0.35">
      <c r="B51" s="149"/>
      <c r="C51" s="91" t="s">
        <v>64</v>
      </c>
      <c r="D51" s="19" t="s">
        <v>680</v>
      </c>
      <c r="E51" s="49"/>
      <c r="H51" s="4" t="s">
        <v>77</v>
      </c>
    </row>
    <row r="52" spans="2:8" ht="14.5" thickBot="1" x14ac:dyDescent="0.35">
      <c r="B52" s="149"/>
      <c r="C52" s="87" t="s">
        <v>207</v>
      </c>
      <c r="D52" s="51"/>
      <c r="E52" s="49"/>
      <c r="H52" s="4" t="s">
        <v>78</v>
      </c>
    </row>
    <row r="53" spans="2:8" x14ac:dyDescent="0.3">
      <c r="B53" s="149"/>
      <c r="C53" s="91" t="s">
        <v>60</v>
      </c>
      <c r="D53" s="18" t="s">
        <v>683</v>
      </c>
      <c r="E53" s="49"/>
      <c r="H53" s="4" t="s">
        <v>79</v>
      </c>
    </row>
    <row r="54" spans="2:8" ht="14.5" x14ac:dyDescent="0.35">
      <c r="B54" s="149"/>
      <c r="C54" s="91" t="s">
        <v>62</v>
      </c>
      <c r="D54" s="277" t="s">
        <v>685</v>
      </c>
      <c r="E54" s="49"/>
      <c r="H54" s="4" t="s">
        <v>80</v>
      </c>
    </row>
    <row r="55" spans="2:8" ht="14.5" thickBot="1" x14ac:dyDescent="0.35">
      <c r="B55" s="149"/>
      <c r="C55" s="91" t="s">
        <v>64</v>
      </c>
      <c r="D55" s="19" t="s">
        <v>680</v>
      </c>
      <c r="E55" s="49"/>
      <c r="H55" s="4" t="s">
        <v>81</v>
      </c>
    </row>
    <row r="56" spans="2:8" ht="14.5" thickBot="1" x14ac:dyDescent="0.35">
      <c r="B56" s="149"/>
      <c r="C56" s="87" t="s">
        <v>207</v>
      </c>
      <c r="D56" s="51"/>
      <c r="E56" s="49"/>
      <c r="H56" s="4" t="s">
        <v>82</v>
      </c>
    </row>
    <row r="57" spans="2:8" x14ac:dyDescent="0.3">
      <c r="B57" s="149"/>
      <c r="C57" s="91" t="s">
        <v>60</v>
      </c>
      <c r="D57" s="18" t="s">
        <v>686</v>
      </c>
      <c r="E57" s="49"/>
      <c r="H57" s="4" t="s">
        <v>83</v>
      </c>
    </row>
    <row r="58" spans="2:8" ht="14.5" x14ac:dyDescent="0.35">
      <c r="B58" s="149"/>
      <c r="C58" s="91" t="s">
        <v>62</v>
      </c>
      <c r="D58" s="278" t="s">
        <v>687</v>
      </c>
      <c r="E58" s="49"/>
      <c r="H58" s="4" t="s">
        <v>84</v>
      </c>
    </row>
    <row r="59" spans="2:8" ht="14.5" thickBot="1" x14ac:dyDescent="0.35">
      <c r="B59" s="149"/>
      <c r="C59" s="91" t="s">
        <v>64</v>
      </c>
      <c r="D59" s="19" t="s">
        <v>680</v>
      </c>
      <c r="E59" s="49"/>
      <c r="H59" s="4" t="s">
        <v>85</v>
      </c>
    </row>
    <row r="60" spans="2:8" ht="14.5" thickBot="1" x14ac:dyDescent="0.35">
      <c r="B60" s="154"/>
      <c r="C60" s="155"/>
      <c r="D60" s="92"/>
      <c r="E60" s="61"/>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10">
    <mergeCell ref="D23:D24"/>
    <mergeCell ref="B16:C16"/>
    <mergeCell ref="B27:C27"/>
    <mergeCell ref="B36:C36"/>
    <mergeCell ref="B26:C26"/>
    <mergeCell ref="B19:C19"/>
    <mergeCell ref="B23:C24"/>
    <mergeCell ref="B25:C25"/>
    <mergeCell ref="B32:C32"/>
    <mergeCell ref="D25:D26"/>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1" xr:uid="{00000000-0004-0000-0000-000000000000}"/>
    <hyperlink ref="D54" r:id="rId2" xr:uid="{00000000-0004-0000-0000-000001000000}"/>
    <hyperlink ref="D58" r:id="rId3" xr:uid="{00000000-0004-0000-0000-000002000000}"/>
    <hyperlink ref="D42" r:id="rId4" xr:uid="{00000000-0004-0000-0000-000003000000}"/>
    <hyperlink ref="D46" r:id="rId5" display="fspd@nabard.org" xr:uid="{00000000-0004-0000-0000-000004000000}"/>
  </hyperlinks>
  <pageMargins left="0.7" right="0.7" top="0.75" bottom="0.75" header="0.3" footer="0.3"/>
  <pageSetup paperSize="9" scale="73" fitToHeight="0" orientation="portrait" r:id="rId6"/>
  <drawing r:id="rId7"/>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65"/>
  <sheetViews>
    <sheetView showGridLines="0" topLeftCell="A34" workbookViewId="0">
      <selection activeCell="E17" sqref="E17"/>
    </sheetView>
  </sheetViews>
  <sheetFormatPr defaultColWidth="8.90625" defaultRowHeight="14" x14ac:dyDescent="0.3"/>
  <cols>
    <col min="1" max="1" width="1.453125" style="21" customWidth="1"/>
    <col min="2" max="2" width="1.453125" style="20" customWidth="1"/>
    <col min="3" max="3" width="10.36328125" style="20" customWidth="1"/>
    <col min="4" max="4" width="21" style="20" customWidth="1"/>
    <col min="5" max="5" width="27.90625" style="21" customWidth="1"/>
    <col min="6" max="6" width="22.6328125" style="21" customWidth="1"/>
    <col min="7" max="7" width="13.453125" style="21" customWidth="1"/>
    <col min="8" max="8" width="1.08984375" style="21" customWidth="1"/>
    <col min="9" max="9" width="1.453125" style="21" customWidth="1"/>
    <col min="10" max="10" width="8.90625" style="21"/>
    <col min="11" max="13" width="18.08984375" style="21" customWidth="1"/>
    <col min="14" max="14" width="18.36328125" style="21" customWidth="1"/>
    <col min="15" max="15" width="9.36328125" style="21" customWidth="1"/>
    <col min="16" max="16384" width="8.90625" style="21"/>
  </cols>
  <sheetData>
    <row r="1" spans="2:14" ht="14.5" thickBot="1" x14ac:dyDescent="0.35"/>
    <row r="2" spans="2:14" ht="14.5" thickBot="1" x14ac:dyDescent="0.35">
      <c r="B2" s="70"/>
      <c r="C2" s="71"/>
      <c r="D2" s="71"/>
      <c r="E2" s="72"/>
      <c r="F2" s="72"/>
      <c r="G2" s="72"/>
      <c r="H2" s="73"/>
    </row>
    <row r="3" spans="2:14" ht="20.5" thickBot="1" x14ac:dyDescent="0.45">
      <c r="B3" s="74"/>
      <c r="C3" s="375" t="s">
        <v>675</v>
      </c>
      <c r="D3" s="376"/>
      <c r="E3" s="376"/>
      <c r="F3" s="376"/>
      <c r="G3" s="377"/>
      <c r="H3" s="75"/>
    </row>
    <row r="4" spans="2:14" x14ac:dyDescent="0.3">
      <c r="B4" s="383"/>
      <c r="C4" s="384"/>
      <c r="D4" s="384"/>
      <c r="E4" s="384"/>
      <c r="F4" s="384"/>
      <c r="G4" s="77"/>
      <c r="H4" s="75"/>
    </row>
    <row r="5" spans="2:14" x14ac:dyDescent="0.3">
      <c r="B5" s="76"/>
      <c r="C5" s="382"/>
      <c r="D5" s="382"/>
      <c r="E5" s="382"/>
      <c r="F5" s="382"/>
      <c r="G5" s="77"/>
      <c r="H5" s="75"/>
    </row>
    <row r="6" spans="2:14" x14ac:dyDescent="0.3">
      <c r="B6" s="76"/>
      <c r="C6" s="50"/>
      <c r="D6" s="55"/>
      <c r="E6" s="51"/>
      <c r="F6" s="77"/>
      <c r="G6" s="77"/>
      <c r="H6" s="75"/>
    </row>
    <row r="7" spans="2:14" x14ac:dyDescent="0.3">
      <c r="B7" s="76"/>
      <c r="C7" s="364" t="s">
        <v>234</v>
      </c>
      <c r="D7" s="364"/>
      <c r="E7" s="52"/>
      <c r="F7" s="77"/>
      <c r="G7" s="77"/>
      <c r="H7" s="75"/>
    </row>
    <row r="8" spans="2:14" ht="29.25" customHeight="1" thickBot="1" x14ac:dyDescent="0.35">
      <c r="B8" s="76"/>
      <c r="C8" s="363" t="s">
        <v>801</v>
      </c>
      <c r="D8" s="363"/>
      <c r="E8" s="363"/>
      <c r="F8" s="363"/>
      <c r="G8" s="77"/>
      <c r="H8" s="75"/>
    </row>
    <row r="9" spans="2:14" ht="50.15" customHeight="1" thickBot="1" x14ac:dyDescent="0.35">
      <c r="B9" s="76"/>
      <c r="C9" s="379" t="s">
        <v>723</v>
      </c>
      <c r="D9" s="379"/>
      <c r="E9" s="386">
        <v>651012</v>
      </c>
      <c r="F9" s="387"/>
      <c r="G9" s="77"/>
      <c r="H9" s="75"/>
      <c r="K9" s="22"/>
    </row>
    <row r="10" spans="2:14" ht="66.75" customHeight="1" thickBot="1" x14ac:dyDescent="0.35">
      <c r="B10" s="76"/>
      <c r="C10" s="364" t="s">
        <v>235</v>
      </c>
      <c r="D10" s="364"/>
      <c r="E10" s="361" t="s">
        <v>798</v>
      </c>
      <c r="F10" s="362"/>
      <c r="G10" s="77"/>
      <c r="H10" s="75"/>
    </row>
    <row r="11" spans="2:14" ht="14.5" thickBot="1" x14ac:dyDescent="0.35">
      <c r="B11" s="76"/>
      <c r="C11" s="55"/>
      <c r="D11" s="55"/>
      <c r="E11" s="77"/>
      <c r="F11" s="77"/>
      <c r="G11" s="77"/>
      <c r="H11" s="75"/>
    </row>
    <row r="12" spans="2:14" ht="18.75" customHeight="1" thickBot="1" x14ac:dyDescent="0.35">
      <c r="B12" s="76"/>
      <c r="C12" s="364" t="s">
        <v>311</v>
      </c>
      <c r="D12" s="364"/>
      <c r="E12" s="386" t="s">
        <v>799</v>
      </c>
      <c r="F12" s="387"/>
      <c r="G12" s="77"/>
      <c r="H12" s="75"/>
    </row>
    <row r="13" spans="2:14" ht="15" customHeight="1" x14ac:dyDescent="0.3">
      <c r="B13" s="76"/>
      <c r="C13" s="385" t="s">
        <v>310</v>
      </c>
      <c r="D13" s="385"/>
      <c r="E13" s="385"/>
      <c r="F13" s="385"/>
      <c r="G13" s="77"/>
      <c r="H13" s="75"/>
    </row>
    <row r="14" spans="2:14" ht="15" customHeight="1" x14ac:dyDescent="0.3">
      <c r="B14" s="76"/>
      <c r="C14" s="168"/>
      <c r="D14" s="168"/>
      <c r="E14" s="168"/>
      <c r="F14" s="168"/>
      <c r="G14" s="77"/>
      <c r="H14" s="75"/>
    </row>
    <row r="15" spans="2:14" ht="14.5" thickBot="1" x14ac:dyDescent="0.35">
      <c r="B15" s="76"/>
      <c r="C15" s="364" t="s">
        <v>218</v>
      </c>
      <c r="D15" s="364"/>
      <c r="E15" s="77"/>
      <c r="F15" s="77"/>
      <c r="G15" s="75"/>
      <c r="I15" s="22"/>
      <c r="J15" s="22"/>
      <c r="K15" s="22"/>
      <c r="L15" s="22"/>
      <c r="M15" s="22"/>
      <c r="N15" s="22"/>
    </row>
    <row r="16" spans="2:14" ht="50.15" customHeight="1" thickBot="1" x14ac:dyDescent="0.35">
      <c r="B16" s="76"/>
      <c r="C16" s="364" t="s">
        <v>287</v>
      </c>
      <c r="D16" s="364"/>
      <c r="E16" s="158" t="s">
        <v>219</v>
      </c>
      <c r="F16" s="159" t="s">
        <v>800</v>
      </c>
      <c r="G16" s="75"/>
      <c r="I16" s="22"/>
      <c r="J16" s="23"/>
      <c r="K16" s="23"/>
      <c r="L16" s="23"/>
      <c r="M16" s="23"/>
      <c r="N16" s="22"/>
    </row>
    <row r="17" spans="2:15" ht="60" customHeight="1" x14ac:dyDescent="0.3">
      <c r="B17" s="76"/>
      <c r="C17" s="55"/>
      <c r="D17" s="369" t="s">
        <v>795</v>
      </c>
      <c r="E17" s="36" t="s">
        <v>724</v>
      </c>
      <c r="F17" s="292">
        <v>14502.4</v>
      </c>
      <c r="G17" s="75"/>
      <c r="I17" s="22"/>
      <c r="J17" s="25"/>
      <c r="K17" s="25"/>
      <c r="L17" s="25"/>
      <c r="M17" s="25"/>
      <c r="N17" s="22"/>
    </row>
    <row r="18" spans="2:15" ht="56.5" thickBot="1" x14ac:dyDescent="0.35">
      <c r="B18" s="76"/>
      <c r="C18" s="55"/>
      <c r="D18" s="370"/>
      <c r="E18" s="26" t="s">
        <v>725</v>
      </c>
      <c r="F18" s="292">
        <v>4119.6153846153848</v>
      </c>
      <c r="G18" s="75"/>
      <c r="I18" s="22"/>
      <c r="J18" s="25"/>
      <c r="K18" s="25"/>
      <c r="L18" s="25"/>
      <c r="M18" s="25"/>
      <c r="N18" s="22"/>
    </row>
    <row r="19" spans="2:15" ht="126" x14ac:dyDescent="0.3">
      <c r="B19" s="76"/>
      <c r="C19" s="55"/>
      <c r="D19" s="369" t="s">
        <v>796</v>
      </c>
      <c r="E19" s="26" t="s">
        <v>726</v>
      </c>
      <c r="F19" s="292">
        <v>28789.046153846153</v>
      </c>
      <c r="G19" s="75"/>
      <c r="I19" s="22"/>
      <c r="J19" s="25"/>
      <c r="K19" s="25"/>
      <c r="L19" s="25"/>
      <c r="M19" s="25"/>
      <c r="N19" s="22"/>
    </row>
    <row r="20" spans="2:15" ht="28.5" thickBot="1" x14ac:dyDescent="0.35">
      <c r="B20" s="76"/>
      <c r="C20" s="55"/>
      <c r="D20" s="370"/>
      <c r="E20" s="26" t="s">
        <v>727</v>
      </c>
      <c r="F20" s="293">
        <v>0</v>
      </c>
      <c r="G20" s="75"/>
      <c r="I20" s="22"/>
      <c r="J20" s="25"/>
      <c r="K20" s="25"/>
      <c r="L20" s="25"/>
      <c r="M20" s="25"/>
      <c r="N20" s="22"/>
    </row>
    <row r="21" spans="2:15" ht="42" x14ac:dyDescent="0.3">
      <c r="B21" s="76"/>
      <c r="C21" s="55"/>
      <c r="D21" s="369" t="s">
        <v>797</v>
      </c>
      <c r="E21" s="26" t="s">
        <v>728</v>
      </c>
      <c r="F21" s="292">
        <v>107975.18461538461</v>
      </c>
      <c r="G21" s="75"/>
      <c r="I21" s="22"/>
      <c r="J21" s="25"/>
      <c r="K21" s="25"/>
      <c r="L21" s="25"/>
      <c r="M21" s="25"/>
      <c r="N21" s="22"/>
    </row>
    <row r="22" spans="2:15" ht="70" x14ac:dyDescent="0.3">
      <c r="B22" s="76"/>
      <c r="C22" s="55"/>
      <c r="D22" s="371"/>
      <c r="E22" s="26" t="s">
        <v>729</v>
      </c>
      <c r="F22" s="292">
        <v>11093.4</v>
      </c>
      <c r="G22" s="75"/>
      <c r="I22" s="22"/>
      <c r="J22" s="25"/>
      <c r="K22" s="25"/>
      <c r="L22" s="25"/>
      <c r="M22" s="25"/>
      <c r="N22" s="22"/>
    </row>
    <row r="23" spans="2:15" ht="28" x14ac:dyDescent="0.3">
      <c r="B23" s="76"/>
      <c r="C23" s="55"/>
      <c r="D23" s="371"/>
      <c r="E23" s="26" t="s">
        <v>730</v>
      </c>
      <c r="F23" s="292">
        <v>48.430769230769229</v>
      </c>
      <c r="G23" s="75"/>
      <c r="I23" s="22"/>
      <c r="J23" s="25"/>
      <c r="K23" s="25"/>
      <c r="L23" s="25"/>
      <c r="M23" s="25"/>
      <c r="N23" s="22"/>
    </row>
    <row r="24" spans="2:15" ht="70.5" thickBot="1" x14ac:dyDescent="0.35">
      <c r="B24" s="76"/>
      <c r="C24" s="55"/>
      <c r="D24" s="370"/>
      <c r="E24" s="26" t="s">
        <v>731</v>
      </c>
      <c r="F24" s="292">
        <v>3425.2307692307691</v>
      </c>
      <c r="G24" s="75"/>
      <c r="I24" s="22"/>
      <c r="J24" s="25"/>
      <c r="K24" s="25"/>
      <c r="L24" s="25"/>
      <c r="M24" s="25"/>
      <c r="N24" s="22"/>
    </row>
    <row r="25" spans="2:15" ht="98" x14ac:dyDescent="0.3">
      <c r="B25" s="76"/>
      <c r="C25" s="55"/>
      <c r="D25" s="372"/>
      <c r="E25" s="26" t="s">
        <v>732</v>
      </c>
      <c r="F25" s="292">
        <v>5066.4769230769234</v>
      </c>
      <c r="G25" s="75"/>
      <c r="I25" s="22"/>
      <c r="J25" s="25"/>
      <c r="K25" s="25"/>
      <c r="L25" s="25"/>
      <c r="M25" s="25"/>
      <c r="N25" s="22"/>
    </row>
    <row r="26" spans="2:15" ht="98" x14ac:dyDescent="0.3">
      <c r="B26" s="76"/>
      <c r="C26" s="55"/>
      <c r="D26" s="373"/>
      <c r="E26" s="26" t="s">
        <v>733</v>
      </c>
      <c r="F26" s="293">
        <v>0</v>
      </c>
      <c r="G26" s="75"/>
      <c r="I26" s="22"/>
      <c r="J26" s="25"/>
      <c r="K26" s="25"/>
      <c r="L26" s="25"/>
      <c r="M26" s="25"/>
      <c r="N26" s="22"/>
    </row>
    <row r="27" spans="2:15" ht="42.5" thickBot="1" x14ac:dyDescent="0.35">
      <c r="B27" s="76"/>
      <c r="C27" s="55"/>
      <c r="D27" s="374"/>
      <c r="E27" s="156" t="s">
        <v>734</v>
      </c>
      <c r="F27" s="294">
        <v>0</v>
      </c>
      <c r="G27" s="75"/>
      <c r="I27" s="22"/>
      <c r="J27" s="25"/>
      <c r="K27" s="25"/>
      <c r="L27" s="25"/>
      <c r="M27" s="25"/>
      <c r="N27" s="22"/>
    </row>
    <row r="28" spans="2:15" x14ac:dyDescent="0.3">
      <c r="B28" s="76"/>
      <c r="C28" s="55"/>
      <c r="D28" s="55"/>
      <c r="E28" s="26" t="s">
        <v>791</v>
      </c>
      <c r="F28" s="328">
        <v>33995.015384615384</v>
      </c>
      <c r="G28" s="75"/>
      <c r="I28" s="22"/>
      <c r="J28" s="25"/>
      <c r="K28" s="25"/>
      <c r="L28" s="25"/>
      <c r="M28" s="25"/>
      <c r="N28" s="22"/>
    </row>
    <row r="29" spans="2:15" ht="14.5" thickBot="1" x14ac:dyDescent="0.35">
      <c r="B29" s="76"/>
      <c r="C29" s="55"/>
      <c r="D29" s="55"/>
      <c r="E29" s="326"/>
      <c r="F29" s="327">
        <v>0</v>
      </c>
      <c r="G29" s="75"/>
      <c r="I29" s="22"/>
      <c r="J29" s="25"/>
      <c r="K29" s="25"/>
      <c r="L29" s="25"/>
      <c r="M29" s="25"/>
      <c r="N29" s="22"/>
    </row>
    <row r="30" spans="2:15" ht="14.5" thickBot="1" x14ac:dyDescent="0.35">
      <c r="B30" s="76"/>
      <c r="C30" s="55"/>
      <c r="D30" s="55"/>
      <c r="E30" s="157" t="s">
        <v>281</v>
      </c>
      <c r="F30" s="295">
        <v>209014.8</v>
      </c>
      <c r="G30" s="75"/>
      <c r="I30" s="22"/>
      <c r="J30" s="25"/>
      <c r="K30" s="25"/>
      <c r="L30" s="25"/>
      <c r="M30" s="25"/>
      <c r="N30" s="22"/>
    </row>
    <row r="31" spans="2:15" x14ac:dyDescent="0.3">
      <c r="B31" s="76"/>
      <c r="C31" s="55"/>
      <c r="D31" s="55"/>
      <c r="E31" s="77"/>
      <c r="F31" s="77"/>
      <c r="G31" s="77"/>
      <c r="H31" s="75"/>
      <c r="J31" s="22"/>
      <c r="K31" s="22"/>
      <c r="L31" s="22"/>
      <c r="M31" s="22"/>
      <c r="N31" s="22"/>
      <c r="O31" s="22"/>
    </row>
    <row r="32" spans="2:15" ht="34.5" customHeight="1" thickBot="1" x14ac:dyDescent="0.35">
      <c r="B32" s="76"/>
      <c r="C32" s="364" t="s">
        <v>285</v>
      </c>
      <c r="D32" s="364"/>
      <c r="E32" s="77"/>
      <c r="F32" s="77"/>
      <c r="G32" s="77"/>
      <c r="H32" s="75"/>
      <c r="J32" s="22"/>
      <c r="K32" s="22"/>
      <c r="L32" s="22"/>
      <c r="M32" s="22"/>
      <c r="N32" s="22"/>
      <c r="O32" s="22"/>
    </row>
    <row r="33" spans="2:8" ht="50.15" customHeight="1" thickBot="1" x14ac:dyDescent="0.35">
      <c r="B33" s="76"/>
      <c r="C33" s="364" t="s">
        <v>288</v>
      </c>
      <c r="D33" s="364"/>
      <c r="E33" s="141" t="s">
        <v>219</v>
      </c>
      <c r="F33" s="160" t="s">
        <v>802</v>
      </c>
      <c r="G33" s="108" t="s">
        <v>248</v>
      </c>
      <c r="H33" s="75"/>
    </row>
    <row r="34" spans="2:8" ht="56.5" thickBot="1" x14ac:dyDescent="0.35">
      <c r="B34" s="76"/>
      <c r="C34" s="55"/>
      <c r="D34" s="55"/>
      <c r="E34" s="24" t="s">
        <v>724</v>
      </c>
      <c r="F34" s="296">
        <f>600000/65</f>
        <v>9230.7692307692305</v>
      </c>
      <c r="G34" s="298" t="s">
        <v>681</v>
      </c>
      <c r="H34" s="75"/>
    </row>
    <row r="35" spans="2:8" ht="56.5" thickBot="1" x14ac:dyDescent="0.35">
      <c r="B35" s="76"/>
      <c r="C35" s="55"/>
      <c r="D35" s="55"/>
      <c r="E35" s="26" t="s">
        <v>725</v>
      </c>
      <c r="F35" s="297">
        <f>340000/65</f>
        <v>5230.7692307692305</v>
      </c>
      <c r="G35" s="298" t="s">
        <v>681</v>
      </c>
      <c r="H35" s="75"/>
    </row>
    <row r="36" spans="2:8" ht="126.5" thickBot="1" x14ac:dyDescent="0.35">
      <c r="B36" s="76"/>
      <c r="C36" s="55"/>
      <c r="D36" s="55"/>
      <c r="E36" s="26" t="s">
        <v>726</v>
      </c>
      <c r="F36" s="297">
        <f>6500000/65</f>
        <v>100000</v>
      </c>
      <c r="G36" s="298" t="s">
        <v>681</v>
      </c>
      <c r="H36" s="75"/>
    </row>
    <row r="37" spans="2:8" ht="28.5" thickBot="1" x14ac:dyDescent="0.35">
      <c r="B37" s="76"/>
      <c r="C37" s="55"/>
      <c r="D37" s="55"/>
      <c r="E37" s="26" t="s">
        <v>727</v>
      </c>
      <c r="F37" s="297">
        <f>1260000/65</f>
        <v>19384.615384615383</v>
      </c>
      <c r="G37" s="298" t="s">
        <v>681</v>
      </c>
      <c r="H37" s="75"/>
    </row>
    <row r="38" spans="2:8" ht="42.5" thickBot="1" x14ac:dyDescent="0.35">
      <c r="B38" s="76"/>
      <c r="C38" s="55"/>
      <c r="D38" s="55"/>
      <c r="E38" s="26" t="s">
        <v>728</v>
      </c>
      <c r="F38" s="297">
        <f>25000000/65</f>
        <v>384615.38461538462</v>
      </c>
      <c r="G38" s="298" t="s">
        <v>681</v>
      </c>
      <c r="H38" s="75"/>
    </row>
    <row r="39" spans="2:8" ht="70.5" thickBot="1" x14ac:dyDescent="0.35">
      <c r="B39" s="76"/>
      <c r="C39" s="55"/>
      <c r="D39" s="55"/>
      <c r="E39" s="26" t="s">
        <v>729</v>
      </c>
      <c r="F39" s="297">
        <f>5000000/65</f>
        <v>76923.076923076922</v>
      </c>
      <c r="G39" s="298" t="s">
        <v>681</v>
      </c>
      <c r="H39" s="75"/>
    </row>
    <row r="40" spans="2:8" ht="28.5" thickBot="1" x14ac:dyDescent="0.35">
      <c r="B40" s="76"/>
      <c r="C40" s="55"/>
      <c r="D40" s="55"/>
      <c r="E40" s="26" t="s">
        <v>730</v>
      </c>
      <c r="F40" s="297">
        <f>4000000/65</f>
        <v>61538.461538461539</v>
      </c>
      <c r="G40" s="298" t="s">
        <v>681</v>
      </c>
      <c r="H40" s="75"/>
    </row>
    <row r="41" spans="2:8" ht="70.5" thickBot="1" x14ac:dyDescent="0.35">
      <c r="B41" s="76"/>
      <c r="C41" s="55"/>
      <c r="D41" s="55"/>
      <c r="E41" s="26" t="s">
        <v>731</v>
      </c>
      <c r="F41" s="297">
        <f>3000000/65</f>
        <v>46153.846153846156</v>
      </c>
      <c r="G41" s="298" t="s">
        <v>681</v>
      </c>
      <c r="H41" s="75"/>
    </row>
    <row r="42" spans="2:8" ht="98.5" thickBot="1" x14ac:dyDescent="0.35">
      <c r="B42" s="76"/>
      <c r="C42" s="55"/>
      <c r="D42" s="55"/>
      <c r="E42" s="26" t="s">
        <v>732</v>
      </c>
      <c r="F42" s="297">
        <f>70000/65</f>
        <v>1076.9230769230769</v>
      </c>
      <c r="G42" s="298" t="s">
        <v>681</v>
      </c>
      <c r="H42" s="75"/>
    </row>
    <row r="43" spans="2:8" ht="98.5" thickBot="1" x14ac:dyDescent="0.35">
      <c r="B43" s="76"/>
      <c r="C43" s="55"/>
      <c r="D43" s="55"/>
      <c r="E43" s="156" t="s">
        <v>733</v>
      </c>
      <c r="F43" s="297">
        <f>3000000/65</f>
        <v>46153.846153846156</v>
      </c>
      <c r="G43" s="298" t="s">
        <v>681</v>
      </c>
      <c r="H43" s="75"/>
    </row>
    <row r="44" spans="2:8" ht="42.5" thickBot="1" x14ac:dyDescent="0.35">
      <c r="B44" s="76"/>
      <c r="C44" s="55"/>
      <c r="D44" s="55"/>
      <c r="E44" s="156" t="s">
        <v>734</v>
      </c>
      <c r="F44" s="297">
        <f>2000000/65</f>
        <v>30769.23076923077</v>
      </c>
      <c r="G44" s="298" t="s">
        <v>681</v>
      </c>
      <c r="H44" s="75"/>
    </row>
    <row r="45" spans="2:8" ht="14.5" thickBot="1" x14ac:dyDescent="0.35">
      <c r="B45" s="76"/>
      <c r="C45" s="55"/>
      <c r="D45" s="55"/>
      <c r="E45" s="157" t="s">
        <v>281</v>
      </c>
      <c r="F45" s="315">
        <f>SUM(F34:F44)</f>
        <v>781076.92307692301</v>
      </c>
      <c r="G45" s="316" t="s">
        <v>681</v>
      </c>
      <c r="H45" s="75"/>
    </row>
    <row r="46" spans="2:8" x14ac:dyDescent="0.3">
      <c r="B46" s="76"/>
      <c r="C46" s="55"/>
      <c r="D46" s="55"/>
      <c r="E46" s="77"/>
      <c r="F46" s="77"/>
      <c r="G46" s="77"/>
      <c r="H46" s="75"/>
    </row>
    <row r="47" spans="2:8" ht="34.5" customHeight="1" thickBot="1" x14ac:dyDescent="0.35">
      <c r="B47" s="76"/>
      <c r="C47" s="364" t="s">
        <v>289</v>
      </c>
      <c r="D47" s="364"/>
      <c r="E47" s="364"/>
      <c r="F47" s="364"/>
      <c r="G47" s="162"/>
      <c r="H47" s="75"/>
    </row>
    <row r="48" spans="2:8" ht="63.75" customHeight="1" thickBot="1" x14ac:dyDescent="0.35">
      <c r="B48" s="76"/>
      <c r="C48" s="364" t="s">
        <v>215</v>
      </c>
      <c r="D48" s="364"/>
      <c r="E48" s="380"/>
      <c r="F48" s="381"/>
      <c r="G48" s="77"/>
      <c r="H48" s="75"/>
    </row>
    <row r="49" spans="2:8" ht="14.5" thickBot="1" x14ac:dyDescent="0.35">
      <c r="B49" s="76"/>
      <c r="C49" s="378"/>
      <c r="D49" s="378"/>
      <c r="E49" s="378"/>
      <c r="F49" s="378"/>
      <c r="G49" s="77"/>
      <c r="H49" s="75"/>
    </row>
    <row r="50" spans="2:8" ht="59.25" customHeight="1" thickBot="1" x14ac:dyDescent="0.35">
      <c r="B50" s="76"/>
      <c r="C50" s="364" t="s">
        <v>216</v>
      </c>
      <c r="D50" s="364"/>
      <c r="E50" s="367"/>
      <c r="F50" s="368"/>
      <c r="G50" s="77"/>
      <c r="H50" s="75"/>
    </row>
    <row r="51" spans="2:8" ht="99.9" customHeight="1" thickBot="1" x14ac:dyDescent="0.35">
      <c r="B51" s="76"/>
      <c r="C51" s="364" t="s">
        <v>217</v>
      </c>
      <c r="D51" s="364"/>
      <c r="E51" s="365"/>
      <c r="F51" s="366"/>
      <c r="G51" s="77"/>
      <c r="H51" s="75"/>
    </row>
    <row r="52" spans="2:8" x14ac:dyDescent="0.3">
      <c r="B52" s="76"/>
      <c r="C52" s="55"/>
      <c r="D52" s="55"/>
      <c r="E52" s="77"/>
      <c r="F52" s="77"/>
      <c r="G52" s="77"/>
      <c r="H52" s="75"/>
    </row>
    <row r="53" spans="2:8" ht="14.5" thickBot="1" x14ac:dyDescent="0.35">
      <c r="B53" s="78"/>
      <c r="C53" s="388"/>
      <c r="D53" s="388"/>
      <c r="E53" s="79"/>
      <c r="F53" s="60"/>
      <c r="G53" s="60"/>
      <c r="H53" s="80"/>
    </row>
    <row r="54" spans="2:8" s="28" customFormat="1" ht="65.150000000000006" customHeight="1" x14ac:dyDescent="0.3">
      <c r="B54" s="27"/>
      <c r="C54" s="389"/>
      <c r="D54" s="389"/>
      <c r="E54" s="390"/>
      <c r="F54" s="390"/>
      <c r="G54" s="13"/>
    </row>
    <row r="55" spans="2:8" ht="59.25" customHeight="1" x14ac:dyDescent="0.3">
      <c r="B55" s="27"/>
      <c r="C55" s="29"/>
      <c r="D55" s="29"/>
      <c r="E55" s="25"/>
      <c r="F55" s="25"/>
      <c r="G55" s="13"/>
    </row>
    <row r="56" spans="2:8" ht="50.15" customHeight="1" x14ac:dyDescent="0.3">
      <c r="B56" s="27"/>
      <c r="C56" s="391"/>
      <c r="D56" s="391"/>
      <c r="E56" s="393"/>
      <c r="F56" s="393"/>
      <c r="G56" s="13"/>
    </row>
    <row r="57" spans="2:8" ht="99.9" customHeight="1" x14ac:dyDescent="0.3">
      <c r="B57" s="27"/>
      <c r="C57" s="391"/>
      <c r="D57" s="391"/>
      <c r="E57" s="392"/>
      <c r="F57" s="392"/>
      <c r="G57" s="13"/>
    </row>
    <row r="58" spans="2:8" x14ac:dyDescent="0.3">
      <c r="B58" s="27"/>
      <c r="C58" s="27"/>
      <c r="D58" s="27"/>
      <c r="E58" s="13"/>
      <c r="F58" s="13"/>
      <c r="G58" s="13"/>
    </row>
    <row r="59" spans="2:8" x14ac:dyDescent="0.3">
      <c r="B59" s="27"/>
      <c r="C59" s="389"/>
      <c r="D59" s="389"/>
      <c r="E59" s="13"/>
      <c r="F59" s="13"/>
      <c r="G59" s="13"/>
    </row>
    <row r="60" spans="2:8" ht="50.15" customHeight="1" x14ac:dyDescent="0.3">
      <c r="B60" s="27"/>
      <c r="C60" s="389"/>
      <c r="D60" s="389"/>
      <c r="E60" s="392"/>
      <c r="F60" s="392"/>
      <c r="G60" s="13"/>
    </row>
    <row r="61" spans="2:8" ht="99.9" customHeight="1" x14ac:dyDescent="0.3">
      <c r="B61" s="27"/>
      <c r="C61" s="391"/>
      <c r="D61" s="391"/>
      <c r="E61" s="392"/>
      <c r="F61" s="392"/>
      <c r="G61" s="13"/>
    </row>
    <row r="62" spans="2:8" x14ac:dyDescent="0.3">
      <c r="B62" s="27"/>
      <c r="C62" s="30"/>
      <c r="D62" s="27"/>
      <c r="E62" s="31"/>
      <c r="F62" s="13"/>
      <c r="G62" s="13"/>
    </row>
    <row r="63" spans="2:8" x14ac:dyDescent="0.3">
      <c r="B63" s="27"/>
      <c r="C63" s="30"/>
      <c r="D63" s="30"/>
      <c r="E63" s="31"/>
      <c r="F63" s="31"/>
      <c r="G63" s="12"/>
    </row>
    <row r="64" spans="2:8" x14ac:dyDescent="0.3">
      <c r="E64" s="32"/>
      <c r="F64" s="32"/>
    </row>
    <row r="65" spans="5:6" x14ac:dyDescent="0.3">
      <c r="E65" s="32"/>
      <c r="F65" s="32"/>
    </row>
  </sheetData>
  <mergeCells count="40">
    <mergeCell ref="C53:D53"/>
    <mergeCell ref="C54:D54"/>
    <mergeCell ref="E54:F54"/>
    <mergeCell ref="C47:F47"/>
    <mergeCell ref="C61:D61"/>
    <mergeCell ref="E60:F60"/>
    <mergeCell ref="E61:F61"/>
    <mergeCell ref="E57:F57"/>
    <mergeCell ref="E56:F56"/>
    <mergeCell ref="C56:D56"/>
    <mergeCell ref="C57:D57"/>
    <mergeCell ref="C60:D60"/>
    <mergeCell ref="C59:D59"/>
    <mergeCell ref="C3:G3"/>
    <mergeCell ref="C49:F49"/>
    <mergeCell ref="C9:D9"/>
    <mergeCell ref="C10:D10"/>
    <mergeCell ref="C32:D32"/>
    <mergeCell ref="C33:D33"/>
    <mergeCell ref="C48:D48"/>
    <mergeCell ref="E48:F48"/>
    <mergeCell ref="C5:F5"/>
    <mergeCell ref="B4:F4"/>
    <mergeCell ref="C16:D16"/>
    <mergeCell ref="C7:D7"/>
    <mergeCell ref="C15:D15"/>
    <mergeCell ref="C13:F13"/>
    <mergeCell ref="E12:F12"/>
    <mergeCell ref="E9:F9"/>
    <mergeCell ref="E10:F10"/>
    <mergeCell ref="C8:F8"/>
    <mergeCell ref="C12:D12"/>
    <mergeCell ref="C51:D51"/>
    <mergeCell ref="C50:D50"/>
    <mergeCell ref="E51:F51"/>
    <mergeCell ref="E50:F50"/>
    <mergeCell ref="D17:D18"/>
    <mergeCell ref="D19:D20"/>
    <mergeCell ref="D21:D24"/>
    <mergeCell ref="D25:D27"/>
  </mergeCells>
  <dataValidations count="2">
    <dataValidation type="whole" allowBlank="1" showInputMessage="1" showErrorMessage="1" sqref="E56 E50 E9" xr:uid="{00000000-0002-0000-0100-000000000000}">
      <formula1>-999999999</formula1>
      <formula2>999999999</formula2>
    </dataValidation>
    <dataValidation type="list" allowBlank="1" showInputMessage="1" showErrorMessage="1" sqref="E60" xr:uid="{00000000-0002-0000-0100-000001000000}">
      <formula1>$K$66:$K$67</formula1>
    </dataValidation>
  </dataValidations>
  <pageMargins left="0.25" right="0.25" top="0.18" bottom="0.19" header="0.17" footer="0.17"/>
  <pageSetup paperSize="9" scale="99"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9"/>
  <sheetViews>
    <sheetView showGridLines="0" topLeftCell="A7" workbookViewId="0">
      <selection activeCell="E25" sqref="E25:F25"/>
    </sheetView>
  </sheetViews>
  <sheetFormatPr defaultColWidth="8.90625" defaultRowHeight="14.5" x14ac:dyDescent="0.35"/>
  <cols>
    <col min="1" max="2" width="1.90625" customWidth="1"/>
    <col min="3" max="3" width="25.36328125" customWidth="1"/>
    <col min="4" max="5" width="22.90625" customWidth="1"/>
    <col min="6" max="6" width="20.08984375" customWidth="1"/>
    <col min="7" max="7" width="14" customWidth="1"/>
    <col min="8" max="8" width="1.453125" customWidth="1"/>
    <col min="11" max="11" width="42.90625" customWidth="1"/>
  </cols>
  <sheetData>
    <row r="1" spans="2:11" ht="15" thickBot="1" x14ac:dyDescent="0.4"/>
    <row r="2" spans="2:11" ht="15" thickBot="1" x14ac:dyDescent="0.4">
      <c r="B2" s="94"/>
      <c r="C2" s="95"/>
      <c r="D2" s="95"/>
      <c r="E2" s="95"/>
      <c r="F2" s="95"/>
      <c r="G2" s="96"/>
    </row>
    <row r="3" spans="2:11" ht="20.5" thickBot="1" x14ac:dyDescent="0.45">
      <c r="B3" s="97"/>
      <c r="C3" s="375" t="s">
        <v>220</v>
      </c>
      <c r="D3" s="376"/>
      <c r="E3" s="376"/>
      <c r="F3" s="377"/>
      <c r="G3" s="62"/>
    </row>
    <row r="4" spans="2:11" x14ac:dyDescent="0.35">
      <c r="B4" s="396"/>
      <c r="C4" s="397"/>
      <c r="D4" s="397"/>
      <c r="E4" s="397"/>
      <c r="F4" s="397"/>
      <c r="G4" s="62"/>
    </row>
    <row r="5" spans="2:11" x14ac:dyDescent="0.35">
      <c r="B5" s="63"/>
      <c r="C5" s="415"/>
      <c r="D5" s="415"/>
      <c r="E5" s="415"/>
      <c r="F5" s="415"/>
      <c r="G5" s="62"/>
    </row>
    <row r="6" spans="2:11" x14ac:dyDescent="0.35">
      <c r="B6" s="63"/>
      <c r="C6" s="64"/>
      <c r="D6" s="65"/>
      <c r="E6" s="64"/>
      <c r="F6" s="65"/>
      <c r="G6" s="62"/>
    </row>
    <row r="7" spans="2:11" x14ac:dyDescent="0.35">
      <c r="B7" s="63"/>
      <c r="C7" s="395" t="s">
        <v>231</v>
      </c>
      <c r="D7" s="395"/>
      <c r="E7" s="66"/>
      <c r="F7" s="65"/>
      <c r="G7" s="62"/>
    </row>
    <row r="8" spans="2:11" ht="15" thickBot="1" x14ac:dyDescent="0.4">
      <c r="B8" s="63"/>
      <c r="C8" s="411" t="s">
        <v>296</v>
      </c>
      <c r="D8" s="411"/>
      <c r="E8" s="411"/>
      <c r="F8" s="411"/>
      <c r="G8" s="62"/>
    </row>
    <row r="9" spans="2:11" ht="28.5" thickBot="1" x14ac:dyDescent="0.4">
      <c r="B9" s="63"/>
      <c r="C9" s="37" t="s">
        <v>233</v>
      </c>
      <c r="D9" s="38" t="s">
        <v>232</v>
      </c>
      <c r="E9" s="413" t="s">
        <v>272</v>
      </c>
      <c r="F9" s="416"/>
      <c r="G9" s="352" t="s">
        <v>892</v>
      </c>
    </row>
    <row r="10" spans="2:11" ht="70" x14ac:dyDescent="0.35">
      <c r="B10" s="63"/>
      <c r="C10" s="340" t="s">
        <v>814</v>
      </c>
      <c r="D10" s="342" t="s">
        <v>829</v>
      </c>
      <c r="E10" s="430" t="s">
        <v>830</v>
      </c>
      <c r="F10" s="431"/>
      <c r="G10" s="353" t="s">
        <v>893</v>
      </c>
      <c r="K10" s="335"/>
    </row>
    <row r="11" spans="2:11" ht="183" customHeight="1" x14ac:dyDescent="0.35">
      <c r="B11" s="63"/>
      <c r="C11" s="341" t="s">
        <v>831</v>
      </c>
      <c r="D11" s="341" t="s">
        <v>815</v>
      </c>
      <c r="E11" s="428" t="s">
        <v>832</v>
      </c>
      <c r="F11" s="429"/>
      <c r="G11" s="353" t="s">
        <v>894</v>
      </c>
      <c r="K11" s="335"/>
    </row>
    <row r="12" spans="2:11" ht="168" customHeight="1" x14ac:dyDescent="0.35">
      <c r="B12" s="63"/>
      <c r="C12" s="341" t="s">
        <v>834</v>
      </c>
      <c r="D12" s="341" t="s">
        <v>833</v>
      </c>
      <c r="E12" s="428" t="s">
        <v>835</v>
      </c>
      <c r="F12" s="429"/>
      <c r="G12" s="353" t="s">
        <v>893</v>
      </c>
      <c r="K12" s="335"/>
    </row>
    <row r="13" spans="2:11" ht="120" customHeight="1" x14ac:dyDescent="0.35">
      <c r="B13" s="63"/>
      <c r="C13" s="341" t="s">
        <v>836</v>
      </c>
      <c r="D13" s="340" t="s">
        <v>837</v>
      </c>
      <c r="E13" s="428" t="s">
        <v>838</v>
      </c>
      <c r="F13" s="429"/>
      <c r="G13" s="353" t="s">
        <v>893</v>
      </c>
      <c r="K13" s="335"/>
    </row>
    <row r="14" spans="2:11" ht="60" customHeight="1" x14ac:dyDescent="0.35">
      <c r="B14" s="63"/>
      <c r="C14" s="341" t="s">
        <v>839</v>
      </c>
      <c r="D14" s="343" t="s">
        <v>840</v>
      </c>
      <c r="E14" s="404" t="s">
        <v>816</v>
      </c>
      <c r="F14" s="405"/>
      <c r="G14" s="353" t="s">
        <v>895</v>
      </c>
      <c r="K14" s="335"/>
    </row>
    <row r="15" spans="2:11" ht="63.75" customHeight="1" x14ac:dyDescent="0.35">
      <c r="B15" s="63"/>
      <c r="C15" s="341" t="s">
        <v>841</v>
      </c>
      <c r="D15" s="344" t="s">
        <v>842</v>
      </c>
      <c r="E15" s="420" t="s">
        <v>843</v>
      </c>
      <c r="F15" s="421"/>
      <c r="G15" s="353" t="s">
        <v>893</v>
      </c>
      <c r="K15" s="335"/>
    </row>
    <row r="16" spans="2:11" ht="44.25" customHeight="1" x14ac:dyDescent="0.35">
      <c r="B16" s="63"/>
      <c r="C16" s="341" t="s">
        <v>813</v>
      </c>
      <c r="D16" s="344" t="s">
        <v>817</v>
      </c>
      <c r="E16" s="404" t="s">
        <v>844</v>
      </c>
      <c r="F16" s="405"/>
      <c r="G16" s="353" t="s">
        <v>895</v>
      </c>
    </row>
    <row r="17" spans="2:7" ht="15" thickBot="1" x14ac:dyDescent="0.4">
      <c r="B17" s="63"/>
      <c r="C17" s="299"/>
      <c r="D17" s="300"/>
      <c r="E17" s="424"/>
      <c r="F17" s="425"/>
      <c r="G17" s="353"/>
    </row>
    <row r="18" spans="2:7" x14ac:dyDescent="0.35">
      <c r="B18" s="63"/>
      <c r="C18" s="65"/>
      <c r="D18" s="65"/>
      <c r="E18" s="65"/>
      <c r="F18" s="65"/>
      <c r="G18" s="353"/>
    </row>
    <row r="19" spans="2:7" x14ac:dyDescent="0.35">
      <c r="B19" s="63"/>
      <c r="C19" s="418" t="s">
        <v>255</v>
      </c>
      <c r="D19" s="418"/>
      <c r="E19" s="418"/>
      <c r="F19" s="418"/>
      <c r="G19" s="353"/>
    </row>
    <row r="20" spans="2:7" ht="15" thickBot="1" x14ac:dyDescent="0.4">
      <c r="B20" s="63"/>
      <c r="C20" s="419" t="s">
        <v>270</v>
      </c>
      <c r="D20" s="419"/>
      <c r="E20" s="419"/>
      <c r="F20" s="419"/>
      <c r="G20" s="353"/>
    </row>
    <row r="21" spans="2:7" ht="15" thickBot="1" x14ac:dyDescent="0.4">
      <c r="B21" s="63"/>
      <c r="C21" s="37" t="s">
        <v>233</v>
      </c>
      <c r="D21" s="38" t="s">
        <v>232</v>
      </c>
      <c r="E21" s="413" t="s">
        <v>272</v>
      </c>
      <c r="F21" s="414"/>
      <c r="G21" s="353"/>
    </row>
    <row r="22" spans="2:7" ht="15" thickBot="1" x14ac:dyDescent="0.4">
      <c r="B22" s="63"/>
      <c r="C22" s="345" t="s">
        <v>890</v>
      </c>
      <c r="D22" s="346"/>
      <c r="E22" s="347"/>
      <c r="F22" s="350"/>
      <c r="G22" s="353"/>
    </row>
    <row r="23" spans="2:7" ht="70" x14ac:dyDescent="0.35">
      <c r="B23" s="63"/>
      <c r="C23" s="340" t="s">
        <v>846</v>
      </c>
      <c r="D23" s="340" t="s">
        <v>845</v>
      </c>
      <c r="E23" s="426" t="s">
        <v>847</v>
      </c>
      <c r="F23" s="427"/>
      <c r="G23" s="353" t="s">
        <v>893</v>
      </c>
    </row>
    <row r="24" spans="2:7" x14ac:dyDescent="0.35">
      <c r="B24" s="63"/>
      <c r="C24" s="349" t="s">
        <v>891</v>
      </c>
      <c r="D24" s="340"/>
      <c r="E24" s="348"/>
      <c r="F24" s="351"/>
      <c r="G24" s="353"/>
    </row>
    <row r="25" spans="2:7" ht="76.5" customHeight="1" x14ac:dyDescent="0.35">
      <c r="B25" s="63"/>
      <c r="C25" s="341" t="s">
        <v>818</v>
      </c>
      <c r="D25" s="341" t="s">
        <v>819</v>
      </c>
      <c r="E25" s="428" t="s">
        <v>848</v>
      </c>
      <c r="F25" s="429"/>
      <c r="G25" s="353" t="s">
        <v>893</v>
      </c>
    </row>
    <row r="26" spans="2:7" ht="39.9" customHeight="1" x14ac:dyDescent="0.35">
      <c r="B26" s="63"/>
      <c r="C26" s="39"/>
      <c r="D26" s="39"/>
      <c r="E26" s="406"/>
      <c r="F26" s="407"/>
      <c r="G26" s="353"/>
    </row>
    <row r="27" spans="2:7" ht="39.9" customHeight="1" thickBot="1" x14ac:dyDescent="0.4">
      <c r="B27" s="63"/>
      <c r="C27" s="40"/>
      <c r="D27" s="40"/>
      <c r="E27" s="422"/>
      <c r="F27" s="423"/>
      <c r="G27" s="353"/>
    </row>
    <row r="28" spans="2:7" x14ac:dyDescent="0.35">
      <c r="B28" s="63"/>
      <c r="C28" s="65"/>
      <c r="D28" s="65"/>
      <c r="E28" s="65"/>
      <c r="F28" s="65"/>
      <c r="G28" s="62"/>
    </row>
    <row r="29" spans="2:7" x14ac:dyDescent="0.35">
      <c r="B29" s="63"/>
      <c r="C29" s="65"/>
      <c r="D29" s="65"/>
      <c r="E29" s="65"/>
      <c r="F29" s="65"/>
      <c r="G29" s="62"/>
    </row>
    <row r="30" spans="2:7" ht="31.5" customHeight="1" x14ac:dyDescent="0.35">
      <c r="B30" s="63"/>
      <c r="C30" s="417" t="s">
        <v>254</v>
      </c>
      <c r="D30" s="417"/>
      <c r="E30" s="417"/>
      <c r="F30" s="417"/>
      <c r="G30" s="62"/>
    </row>
    <row r="31" spans="2:7" ht="15" thickBot="1" x14ac:dyDescent="0.4">
      <c r="B31" s="63"/>
      <c r="C31" s="411" t="s">
        <v>273</v>
      </c>
      <c r="D31" s="411"/>
      <c r="E31" s="412"/>
      <c r="F31" s="412"/>
      <c r="G31" s="62"/>
    </row>
    <row r="32" spans="2:7" ht="99.9" customHeight="1" thickBot="1" x14ac:dyDescent="0.4">
      <c r="B32" s="63"/>
      <c r="C32" s="408"/>
      <c r="D32" s="409"/>
      <c r="E32" s="409"/>
      <c r="F32" s="410"/>
      <c r="G32" s="62"/>
    </row>
    <row r="33" spans="2:7" x14ac:dyDescent="0.35">
      <c r="B33" s="63"/>
      <c r="C33" s="65"/>
      <c r="D33" s="65"/>
      <c r="E33" s="65"/>
      <c r="F33" s="65"/>
      <c r="G33" s="62"/>
    </row>
    <row r="34" spans="2:7" x14ac:dyDescent="0.35">
      <c r="B34" s="63"/>
      <c r="C34" s="65"/>
      <c r="D34" s="65"/>
      <c r="E34" s="65"/>
      <c r="F34" s="65"/>
      <c r="G34" s="62"/>
    </row>
    <row r="35" spans="2:7" x14ac:dyDescent="0.35">
      <c r="B35" s="63"/>
      <c r="C35" s="65"/>
      <c r="D35" s="65"/>
      <c r="E35" s="65"/>
      <c r="F35" s="65"/>
      <c r="G35" s="62"/>
    </row>
    <row r="36" spans="2:7" ht="15" thickBot="1" x14ac:dyDescent="0.4">
      <c r="B36" s="67"/>
      <c r="C36" s="68"/>
      <c r="D36" s="68"/>
      <c r="E36" s="68"/>
      <c r="F36" s="68"/>
      <c r="G36" s="69"/>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400"/>
      <c r="D43" s="400"/>
      <c r="E43" s="7"/>
      <c r="F43" s="8"/>
      <c r="G43" s="8"/>
    </row>
    <row r="44" spans="2:7" x14ac:dyDescent="0.35">
      <c r="B44" s="8"/>
      <c r="C44" s="400"/>
      <c r="D44" s="400"/>
      <c r="E44" s="7"/>
      <c r="F44" s="8"/>
      <c r="G44" s="8"/>
    </row>
    <row r="45" spans="2:7" x14ac:dyDescent="0.35">
      <c r="B45" s="8"/>
      <c r="C45" s="401"/>
      <c r="D45" s="401"/>
      <c r="E45" s="401"/>
      <c r="F45" s="401"/>
      <c r="G45" s="8"/>
    </row>
    <row r="46" spans="2:7" x14ac:dyDescent="0.35">
      <c r="B46" s="8"/>
      <c r="C46" s="398"/>
      <c r="D46" s="398"/>
      <c r="E46" s="403"/>
      <c r="F46" s="403"/>
      <c r="G46" s="8"/>
    </row>
    <row r="47" spans="2:7" x14ac:dyDescent="0.35">
      <c r="B47" s="8"/>
      <c r="C47" s="398"/>
      <c r="D47" s="398"/>
      <c r="E47" s="399"/>
      <c r="F47" s="399"/>
      <c r="G47" s="8"/>
    </row>
    <row r="48" spans="2:7" x14ac:dyDescent="0.35">
      <c r="B48" s="8"/>
      <c r="C48" s="8"/>
      <c r="D48" s="8"/>
      <c r="E48" s="8"/>
      <c r="F48" s="8"/>
      <c r="G48" s="8"/>
    </row>
    <row r="49" spans="2:7" x14ac:dyDescent="0.35">
      <c r="B49" s="8"/>
      <c r="C49" s="400"/>
      <c r="D49" s="400"/>
      <c r="E49" s="7"/>
      <c r="F49" s="8"/>
      <c r="G49" s="8"/>
    </row>
    <row r="50" spans="2:7" x14ac:dyDescent="0.35">
      <c r="B50" s="8"/>
      <c r="C50" s="400"/>
      <c r="D50" s="400"/>
      <c r="E50" s="402"/>
      <c r="F50" s="402"/>
      <c r="G50" s="8"/>
    </row>
    <row r="51" spans="2:7" x14ac:dyDescent="0.35">
      <c r="B51" s="8"/>
      <c r="C51" s="7"/>
      <c r="D51" s="7"/>
      <c r="E51" s="7"/>
      <c r="F51" s="7"/>
      <c r="G51" s="8"/>
    </row>
    <row r="52" spans="2:7" x14ac:dyDescent="0.35">
      <c r="B52" s="8"/>
      <c r="C52" s="398"/>
      <c r="D52" s="398"/>
      <c r="E52" s="403"/>
      <c r="F52" s="403"/>
      <c r="G52" s="8"/>
    </row>
    <row r="53" spans="2:7" x14ac:dyDescent="0.35">
      <c r="B53" s="8"/>
      <c r="C53" s="398"/>
      <c r="D53" s="398"/>
      <c r="E53" s="399"/>
      <c r="F53" s="399"/>
      <c r="G53" s="8"/>
    </row>
    <row r="54" spans="2:7" x14ac:dyDescent="0.35">
      <c r="B54" s="8"/>
      <c r="C54" s="8"/>
      <c r="D54" s="8"/>
      <c r="E54" s="8"/>
      <c r="F54" s="8"/>
      <c r="G54" s="8"/>
    </row>
    <row r="55" spans="2:7" x14ac:dyDescent="0.35">
      <c r="B55" s="8"/>
      <c r="C55" s="400"/>
      <c r="D55" s="400"/>
      <c r="E55" s="8"/>
      <c r="F55" s="8"/>
      <c r="G55" s="8"/>
    </row>
    <row r="56" spans="2:7" x14ac:dyDescent="0.35">
      <c r="B56" s="8"/>
      <c r="C56" s="400"/>
      <c r="D56" s="400"/>
      <c r="E56" s="399"/>
      <c r="F56" s="399"/>
      <c r="G56" s="8"/>
    </row>
    <row r="57" spans="2:7" x14ac:dyDescent="0.35">
      <c r="B57" s="8"/>
      <c r="C57" s="398"/>
      <c r="D57" s="398"/>
      <c r="E57" s="399"/>
      <c r="F57" s="399"/>
      <c r="G57" s="8"/>
    </row>
    <row r="58" spans="2:7" x14ac:dyDescent="0.35">
      <c r="B58" s="8"/>
      <c r="C58" s="9"/>
      <c r="D58" s="8"/>
      <c r="E58" s="9"/>
      <c r="F58" s="8"/>
      <c r="G58" s="8"/>
    </row>
    <row r="59" spans="2:7" x14ac:dyDescent="0.35">
      <c r="B59" s="8"/>
      <c r="C59" s="9"/>
      <c r="D59" s="9"/>
      <c r="E59" s="9"/>
      <c r="F59" s="9"/>
      <c r="G59" s="10"/>
    </row>
  </sheetData>
  <mergeCells count="44">
    <mergeCell ref="E9:F9"/>
    <mergeCell ref="C30:F30"/>
    <mergeCell ref="C19:F19"/>
    <mergeCell ref="C20:F20"/>
    <mergeCell ref="E15:F15"/>
    <mergeCell ref="E27:F27"/>
    <mergeCell ref="E17:F17"/>
    <mergeCell ref="E23:F23"/>
    <mergeCell ref="E25:F25"/>
    <mergeCell ref="E11:F11"/>
    <mergeCell ref="E12:F12"/>
    <mergeCell ref="E13:F13"/>
    <mergeCell ref="E10:F10"/>
    <mergeCell ref="C3:F3"/>
    <mergeCell ref="B4:F4"/>
    <mergeCell ref="C5:F5"/>
    <mergeCell ref="C7:D7"/>
    <mergeCell ref="C8:F8"/>
    <mergeCell ref="E52:F52"/>
    <mergeCell ref="E14:F14"/>
    <mergeCell ref="E26:F26"/>
    <mergeCell ref="C32:F32"/>
    <mergeCell ref="C31:D31"/>
    <mergeCell ref="E16:F16"/>
    <mergeCell ref="E46:F46"/>
    <mergeCell ref="C47:D47"/>
    <mergeCell ref="E31:F31"/>
    <mergeCell ref="E21:F21"/>
    <mergeCell ref="C57:D57"/>
    <mergeCell ref="E57:F57"/>
    <mergeCell ref="C53:D53"/>
    <mergeCell ref="E53:F53"/>
    <mergeCell ref="C43:D43"/>
    <mergeCell ref="C44:D44"/>
    <mergeCell ref="E47:F47"/>
    <mergeCell ref="C49:D49"/>
    <mergeCell ref="C45:F45"/>
    <mergeCell ref="C46:D46"/>
    <mergeCell ref="C55:D55"/>
    <mergeCell ref="C56:D56"/>
    <mergeCell ref="E56:F56"/>
    <mergeCell ref="C50:D50"/>
    <mergeCell ref="E50:F50"/>
    <mergeCell ref="C52:D52"/>
  </mergeCells>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paperSize="9"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121"/>
  <sheetViews>
    <sheetView showGridLines="0" topLeftCell="A38" zoomScaleNormal="100" zoomScalePageLayoutView="80" workbookViewId="0">
      <selection activeCell="I39" sqref="I39"/>
    </sheetView>
  </sheetViews>
  <sheetFormatPr defaultColWidth="8.90625" defaultRowHeight="14.5" x14ac:dyDescent="0.35"/>
  <cols>
    <col min="1" max="1" width="2.08984375" customWidth="1"/>
    <col min="2" max="2" width="2.36328125" customWidth="1"/>
    <col min="3" max="3" width="22.453125" style="11" customWidth="1"/>
    <col min="4" max="4" width="15.453125" customWidth="1"/>
    <col min="5" max="5" width="27" customWidth="1"/>
    <col min="6" max="6" width="18.90625" customWidth="1"/>
    <col min="7" max="7" width="26.6328125" customWidth="1"/>
    <col min="8" max="8" width="46" customWidth="1"/>
    <col min="9" max="9" width="25.08984375" customWidth="1"/>
    <col min="10" max="10" width="2.6328125" customWidth="1"/>
    <col min="11" max="11" width="2" customWidth="1"/>
    <col min="12" max="12" width="40.6328125" customWidth="1"/>
  </cols>
  <sheetData>
    <row r="1" spans="1:52" ht="15" thickBot="1" x14ac:dyDescent="0.4">
      <c r="A1" s="21"/>
      <c r="B1" s="21"/>
      <c r="C1" s="20"/>
      <c r="D1" s="21"/>
      <c r="E1" s="21"/>
      <c r="F1" s="21"/>
      <c r="G1" s="21"/>
      <c r="H1" s="104"/>
      <c r="I1" s="104"/>
      <c r="J1" s="21"/>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 thickBot="1" x14ac:dyDescent="0.4">
      <c r="A2" s="21"/>
      <c r="B2" s="44"/>
      <c r="C2" s="45"/>
      <c r="D2" s="46"/>
      <c r="E2" s="46"/>
      <c r="F2" s="46"/>
      <c r="G2" s="46"/>
      <c r="H2" s="117"/>
      <c r="I2" s="117"/>
      <c r="J2" s="47"/>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0.5" thickBot="1" x14ac:dyDescent="0.45">
      <c r="A3" s="21"/>
      <c r="B3" s="97"/>
      <c r="C3" s="375" t="s">
        <v>251</v>
      </c>
      <c r="D3" s="376"/>
      <c r="E3" s="376"/>
      <c r="F3" s="376"/>
      <c r="G3" s="376"/>
      <c r="H3" s="376"/>
      <c r="I3" s="377"/>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x14ac:dyDescent="0.35">
      <c r="A4" s="21"/>
      <c r="B4" s="48"/>
      <c r="C4" s="467" t="s">
        <v>221</v>
      </c>
      <c r="D4" s="467"/>
      <c r="E4" s="467"/>
      <c r="F4" s="467"/>
      <c r="G4" s="467"/>
      <c r="H4" s="467"/>
      <c r="I4" s="467"/>
      <c r="J4" s="49"/>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x14ac:dyDescent="0.35">
      <c r="A5" s="21"/>
      <c r="B5" s="48"/>
      <c r="C5" s="140"/>
      <c r="D5" s="140"/>
      <c r="E5" s="140"/>
      <c r="F5" s="140"/>
      <c r="G5" s="140"/>
      <c r="H5" s="140"/>
      <c r="I5" s="140"/>
      <c r="J5" s="49"/>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x14ac:dyDescent="0.35">
      <c r="A6" s="21"/>
      <c r="B6" s="48"/>
      <c r="C6" s="50"/>
      <c r="D6" s="51"/>
      <c r="E6" s="51"/>
      <c r="F6" s="51"/>
      <c r="G6" s="51"/>
      <c r="H6" s="118"/>
      <c r="I6" s="118"/>
      <c r="J6" s="49"/>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 thickBot="1" x14ac:dyDescent="0.4">
      <c r="A7" s="21"/>
      <c r="B7" s="48"/>
      <c r="C7" s="50"/>
      <c r="D7" s="447" t="s">
        <v>252</v>
      </c>
      <c r="E7" s="447"/>
      <c r="F7" s="447" t="s">
        <v>256</v>
      </c>
      <c r="G7" s="447"/>
      <c r="H7" s="116" t="s">
        <v>257</v>
      </c>
      <c r="I7" s="116" t="s">
        <v>230</v>
      </c>
      <c r="J7" s="49"/>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1" customFormat="1" ht="140.5" thickBot="1" x14ac:dyDescent="0.4">
      <c r="A8" s="20"/>
      <c r="B8" s="53"/>
      <c r="C8" s="115" t="s">
        <v>249</v>
      </c>
      <c r="D8" s="468" t="s">
        <v>863</v>
      </c>
      <c r="E8" s="469"/>
      <c r="F8" s="432" t="s">
        <v>864</v>
      </c>
      <c r="G8" s="433"/>
      <c r="H8" s="306" t="s">
        <v>850</v>
      </c>
      <c r="I8" s="307" t="s">
        <v>20</v>
      </c>
      <c r="J8" s="5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1" customFormat="1" ht="140.5" thickBot="1" x14ac:dyDescent="0.4">
      <c r="A9" s="20"/>
      <c r="B9" s="53"/>
      <c r="C9" s="115"/>
      <c r="D9" s="468" t="s">
        <v>862</v>
      </c>
      <c r="E9" s="469"/>
      <c r="F9" s="432" t="s">
        <v>865</v>
      </c>
      <c r="G9" s="433"/>
      <c r="H9" s="306" t="s">
        <v>763</v>
      </c>
      <c r="I9" s="307" t="s">
        <v>20</v>
      </c>
      <c r="J9" s="5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1" customFormat="1" ht="224.5" thickBot="1" x14ac:dyDescent="0.4">
      <c r="A10" s="20"/>
      <c r="B10" s="53"/>
      <c r="C10" s="291"/>
      <c r="D10" s="468" t="s">
        <v>820</v>
      </c>
      <c r="E10" s="469"/>
      <c r="F10" s="432" t="s">
        <v>851</v>
      </c>
      <c r="G10" s="433"/>
      <c r="H10" s="306" t="s">
        <v>852</v>
      </c>
      <c r="I10" s="307" t="s">
        <v>20</v>
      </c>
      <c r="J10" s="5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1" customFormat="1" ht="60.75" customHeight="1" thickBot="1" x14ac:dyDescent="0.4">
      <c r="A11" s="20"/>
      <c r="B11" s="53"/>
      <c r="C11" s="334"/>
      <c r="D11" s="468" t="s">
        <v>861</v>
      </c>
      <c r="E11" s="469"/>
      <c r="F11" s="452" t="s">
        <v>821</v>
      </c>
      <c r="G11" s="453"/>
      <c r="H11" s="306" t="s">
        <v>735</v>
      </c>
      <c r="I11" s="307" t="s">
        <v>20</v>
      </c>
      <c r="J11" s="5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1" customFormat="1" ht="322.5" thickBot="1" x14ac:dyDescent="0.4">
      <c r="A12" s="20"/>
      <c r="B12" s="53"/>
      <c r="C12" s="329"/>
      <c r="D12" s="468" t="s">
        <v>860</v>
      </c>
      <c r="E12" s="469"/>
      <c r="F12" s="432" t="s">
        <v>853</v>
      </c>
      <c r="G12" s="433"/>
      <c r="H12" s="306" t="s">
        <v>854</v>
      </c>
      <c r="I12" s="307" t="s">
        <v>744</v>
      </c>
      <c r="J12" s="5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1" customFormat="1" ht="70.5" thickBot="1" x14ac:dyDescent="0.4">
      <c r="A13" s="20"/>
      <c r="B13" s="53"/>
      <c r="C13" s="329"/>
      <c r="D13" s="468" t="s">
        <v>859</v>
      </c>
      <c r="E13" s="469"/>
      <c r="F13" s="432" t="s">
        <v>855</v>
      </c>
      <c r="G13" s="433"/>
      <c r="H13" s="306" t="s">
        <v>753</v>
      </c>
      <c r="I13" s="307" t="s">
        <v>20</v>
      </c>
      <c r="J13" s="5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1" customFormat="1" ht="31.5" customHeight="1" thickBot="1" x14ac:dyDescent="0.4">
      <c r="A14" s="20"/>
      <c r="B14" s="53"/>
      <c r="C14" s="334"/>
      <c r="D14" s="468" t="s">
        <v>822</v>
      </c>
      <c r="E14" s="469"/>
      <c r="F14" s="432" t="s">
        <v>856</v>
      </c>
      <c r="G14" s="433"/>
      <c r="H14" s="306" t="s">
        <v>857</v>
      </c>
      <c r="I14" s="307" t="s">
        <v>756</v>
      </c>
      <c r="J14" s="5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1" customFormat="1" ht="84.5" thickBot="1" x14ac:dyDescent="0.4">
      <c r="A15" s="20"/>
      <c r="B15" s="53"/>
      <c r="C15" s="329"/>
      <c r="D15" s="468" t="s">
        <v>858</v>
      </c>
      <c r="E15" s="469"/>
      <c r="F15" s="432" t="s">
        <v>866</v>
      </c>
      <c r="G15" s="433"/>
      <c r="H15" s="306" t="s">
        <v>867</v>
      </c>
      <c r="I15" s="307" t="s">
        <v>20</v>
      </c>
      <c r="J15" s="5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1" customFormat="1" ht="98.5" thickBot="1" x14ac:dyDescent="0.4">
      <c r="A16" s="20"/>
      <c r="B16" s="53"/>
      <c r="C16" s="291"/>
      <c r="D16" s="434" t="s">
        <v>870</v>
      </c>
      <c r="E16" s="435"/>
      <c r="F16" s="436" t="s">
        <v>869</v>
      </c>
      <c r="G16" s="437"/>
      <c r="H16" s="336" t="s">
        <v>872</v>
      </c>
      <c r="I16" s="337" t="s">
        <v>756</v>
      </c>
      <c r="J16" s="5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1" customFormat="1" ht="72.75" customHeight="1" thickBot="1" x14ac:dyDescent="0.4">
      <c r="A17" s="20"/>
      <c r="B17" s="53"/>
      <c r="C17" s="334"/>
      <c r="D17" s="473" t="s">
        <v>871</v>
      </c>
      <c r="E17" s="474"/>
      <c r="F17" s="471" t="s">
        <v>868</v>
      </c>
      <c r="G17" s="472"/>
      <c r="H17" s="339" t="s">
        <v>824</v>
      </c>
      <c r="I17" s="307" t="s">
        <v>20</v>
      </c>
      <c r="J17" s="5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1" customFormat="1" ht="42" customHeight="1" thickBot="1" x14ac:dyDescent="0.4">
      <c r="A18" s="20"/>
      <c r="B18" s="53"/>
      <c r="C18" s="334"/>
      <c r="D18" s="468" t="s">
        <v>823</v>
      </c>
      <c r="E18" s="469"/>
      <c r="F18" s="432" t="s">
        <v>821</v>
      </c>
      <c r="G18" s="433"/>
      <c r="H18" s="339" t="s">
        <v>735</v>
      </c>
      <c r="I18" s="307" t="s">
        <v>20</v>
      </c>
      <c r="J18" s="5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1" customFormat="1" ht="15" thickBot="1" x14ac:dyDescent="0.4">
      <c r="A19" s="20"/>
      <c r="B19" s="53"/>
      <c r="C19" s="113"/>
      <c r="D19" s="55"/>
      <c r="E19" s="55"/>
      <c r="F19" s="55"/>
      <c r="G19" s="55"/>
      <c r="H19" s="305" t="s">
        <v>253</v>
      </c>
      <c r="I19" s="338" t="s">
        <v>20</v>
      </c>
      <c r="J19" s="5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1" customFormat="1" x14ac:dyDescent="0.35">
      <c r="A20" s="20"/>
      <c r="B20" s="53"/>
      <c r="C20" s="163"/>
      <c r="D20" s="55"/>
      <c r="E20" s="55"/>
      <c r="F20" s="55"/>
      <c r="G20" s="55"/>
      <c r="H20" s="123"/>
      <c r="I20" s="50"/>
      <c r="J20" s="5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1" customFormat="1" ht="15" thickBot="1" x14ac:dyDescent="0.4">
      <c r="A21" s="20"/>
      <c r="B21" s="53"/>
      <c r="C21" s="143"/>
      <c r="D21" s="470" t="s">
        <v>279</v>
      </c>
      <c r="E21" s="470"/>
      <c r="F21" s="470"/>
      <c r="G21" s="470"/>
      <c r="H21" s="470"/>
      <c r="I21" s="470"/>
      <c r="J21" s="5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1" customFormat="1" ht="15" thickBot="1" x14ac:dyDescent="0.4">
      <c r="A22" s="20"/>
      <c r="B22" s="53"/>
      <c r="C22" s="143"/>
      <c r="D22" s="91" t="s">
        <v>60</v>
      </c>
      <c r="E22" s="448" t="s">
        <v>757</v>
      </c>
      <c r="F22" s="449"/>
      <c r="G22" s="449"/>
      <c r="H22" s="450"/>
      <c r="I22" s="55"/>
      <c r="J22" s="5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1" customFormat="1" ht="15" thickBot="1" x14ac:dyDescent="0.4">
      <c r="A23" s="20"/>
      <c r="B23" s="53"/>
      <c r="C23" s="143"/>
      <c r="D23" s="91" t="s">
        <v>62</v>
      </c>
      <c r="E23" s="451" t="s">
        <v>685</v>
      </c>
      <c r="F23" s="449"/>
      <c r="G23" s="449"/>
      <c r="H23" s="450"/>
      <c r="I23" s="55"/>
      <c r="J23" s="5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1" customFormat="1" x14ac:dyDescent="0.35">
      <c r="A24" s="20"/>
      <c r="B24" s="53"/>
      <c r="C24" s="143"/>
      <c r="D24" s="55"/>
      <c r="E24" s="55"/>
      <c r="F24" s="55"/>
      <c r="G24" s="55"/>
      <c r="H24" s="55"/>
      <c r="I24" s="55"/>
      <c r="J24" s="5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1" customFormat="1" ht="15" thickBot="1" x14ac:dyDescent="0.4">
      <c r="A25" s="20"/>
      <c r="B25" s="53"/>
      <c r="C25" s="394" t="s">
        <v>222</v>
      </c>
      <c r="D25" s="394"/>
      <c r="E25" s="394"/>
      <c r="F25" s="394"/>
      <c r="G25" s="394"/>
      <c r="H25" s="394"/>
      <c r="I25" s="118"/>
      <c r="J25" s="5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1" customFormat="1" x14ac:dyDescent="0.35">
      <c r="A26" s="20"/>
      <c r="B26" s="53"/>
      <c r="C26" s="121"/>
      <c r="D26" s="438" t="s">
        <v>873</v>
      </c>
      <c r="E26" s="439"/>
      <c r="F26" s="439"/>
      <c r="G26" s="439"/>
      <c r="H26" s="439"/>
      <c r="I26" s="440"/>
      <c r="J26" s="5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1" customFormat="1" x14ac:dyDescent="0.35">
      <c r="A27" s="20"/>
      <c r="B27" s="53"/>
      <c r="C27" s="121"/>
      <c r="D27" s="441"/>
      <c r="E27" s="442"/>
      <c r="F27" s="442"/>
      <c r="G27" s="442"/>
      <c r="H27" s="442"/>
      <c r="I27" s="443"/>
      <c r="J27" s="5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1" customFormat="1" x14ac:dyDescent="0.35">
      <c r="A28" s="20"/>
      <c r="B28" s="53"/>
      <c r="C28" s="121"/>
      <c r="D28" s="441"/>
      <c r="E28" s="442"/>
      <c r="F28" s="442"/>
      <c r="G28" s="442"/>
      <c r="H28" s="442"/>
      <c r="I28" s="443"/>
      <c r="J28" s="5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1" customFormat="1" ht="15" thickBot="1" x14ac:dyDescent="0.4">
      <c r="A29" s="20"/>
      <c r="B29" s="53"/>
      <c r="C29" s="121"/>
      <c r="D29" s="444"/>
      <c r="E29" s="445"/>
      <c r="F29" s="445"/>
      <c r="G29" s="445"/>
      <c r="H29" s="445"/>
      <c r="I29" s="446"/>
      <c r="J29" s="5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1" customFormat="1" x14ac:dyDescent="0.35">
      <c r="A30" s="20"/>
      <c r="B30" s="53"/>
      <c r="C30" s="114"/>
      <c r="D30" s="114"/>
      <c r="E30" s="114"/>
      <c r="F30" s="121"/>
      <c r="G30" s="114"/>
      <c r="H30" s="118"/>
      <c r="I30" s="118"/>
      <c r="J30" s="5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ht="15" thickBot="1" x14ac:dyDescent="0.4">
      <c r="A31" s="21"/>
      <c r="B31" s="53"/>
      <c r="C31" s="56"/>
      <c r="D31" s="447" t="s">
        <v>252</v>
      </c>
      <c r="E31" s="447"/>
      <c r="F31" s="447" t="s">
        <v>256</v>
      </c>
      <c r="G31" s="447"/>
      <c r="H31" s="116" t="s">
        <v>257</v>
      </c>
      <c r="I31" s="116" t="s">
        <v>230</v>
      </c>
      <c r="J31" s="54"/>
      <c r="K31" s="6"/>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ht="140.5" thickBot="1" x14ac:dyDescent="0.4">
      <c r="A32" s="21"/>
      <c r="B32" s="53"/>
      <c r="C32" s="115" t="s">
        <v>250</v>
      </c>
      <c r="D32" s="432" t="s">
        <v>738</v>
      </c>
      <c r="E32" s="433"/>
      <c r="F32" s="432" t="s">
        <v>737</v>
      </c>
      <c r="G32" s="433"/>
      <c r="H32" s="306" t="s">
        <v>850</v>
      </c>
      <c r="I32" s="307" t="s">
        <v>20</v>
      </c>
      <c r="J32" s="54"/>
      <c r="K32" s="6"/>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ht="140.5" thickBot="1" x14ac:dyDescent="0.4">
      <c r="A33" s="21"/>
      <c r="B33" s="53"/>
      <c r="C33" s="115"/>
      <c r="D33" s="432" t="s">
        <v>739</v>
      </c>
      <c r="E33" s="433"/>
      <c r="F33" s="432" t="s">
        <v>741</v>
      </c>
      <c r="G33" s="433"/>
      <c r="H33" s="306" t="s">
        <v>763</v>
      </c>
      <c r="I33" s="307" t="s">
        <v>20</v>
      </c>
      <c r="J33" s="5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ht="224.5" thickBot="1" x14ac:dyDescent="0.4">
      <c r="A34" s="21"/>
      <c r="B34" s="53"/>
      <c r="C34" s="115"/>
      <c r="D34" s="432" t="s">
        <v>740</v>
      </c>
      <c r="E34" s="433"/>
      <c r="F34" s="432" t="s">
        <v>743</v>
      </c>
      <c r="G34" s="433"/>
      <c r="H34" s="306" t="s">
        <v>852</v>
      </c>
      <c r="I34" s="307" t="s">
        <v>20</v>
      </c>
      <c r="J34" s="5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ht="154.5" thickBot="1" x14ac:dyDescent="0.4">
      <c r="A35" s="21"/>
      <c r="B35" s="53"/>
      <c r="C35" s="115"/>
      <c r="D35" s="432" t="s">
        <v>742</v>
      </c>
      <c r="E35" s="433"/>
      <c r="F35" s="432" t="s">
        <v>752</v>
      </c>
      <c r="G35" s="433"/>
      <c r="H35" s="306" t="s">
        <v>748</v>
      </c>
      <c r="I35" s="307" t="s">
        <v>20</v>
      </c>
      <c r="J35" s="5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ht="182.25" customHeight="1" thickBot="1" x14ac:dyDescent="0.4">
      <c r="A36" s="21"/>
      <c r="B36" s="53"/>
      <c r="C36" s="115"/>
      <c r="D36" s="432" t="s">
        <v>745</v>
      </c>
      <c r="E36" s="433"/>
      <c r="F36" s="432" t="s">
        <v>749</v>
      </c>
      <c r="G36" s="433"/>
      <c r="H36" s="306" t="s">
        <v>874</v>
      </c>
      <c r="I36" s="307" t="s">
        <v>20</v>
      </c>
      <c r="J36" s="5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ht="70.5" thickBot="1" x14ac:dyDescent="0.4">
      <c r="A37" s="21"/>
      <c r="B37" s="53"/>
      <c r="C37" s="115"/>
      <c r="D37" s="432" t="s">
        <v>750</v>
      </c>
      <c r="E37" s="433"/>
      <c r="F37" s="432" t="s">
        <v>751</v>
      </c>
      <c r="G37" s="433"/>
      <c r="H37" s="306" t="s">
        <v>753</v>
      </c>
      <c r="I37" s="307" t="s">
        <v>20</v>
      </c>
      <c r="J37" s="5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ht="84.5" thickBot="1" x14ac:dyDescent="0.4">
      <c r="A38" s="21"/>
      <c r="B38" s="53"/>
      <c r="C38" s="291"/>
      <c r="D38" s="432" t="s">
        <v>746</v>
      </c>
      <c r="E38" s="433"/>
      <c r="F38" s="432" t="s">
        <v>754</v>
      </c>
      <c r="G38" s="433"/>
      <c r="H38" s="306" t="s">
        <v>867</v>
      </c>
      <c r="I38" s="307" t="s">
        <v>20</v>
      </c>
      <c r="J38" s="5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ht="98.5" thickBot="1" x14ac:dyDescent="0.4">
      <c r="A39" s="21"/>
      <c r="B39" s="53"/>
      <c r="C39" s="291"/>
      <c r="D39" s="432" t="s">
        <v>747</v>
      </c>
      <c r="E39" s="433"/>
      <c r="F39" s="432" t="s">
        <v>755</v>
      </c>
      <c r="G39" s="433"/>
      <c r="H39" s="306" t="s">
        <v>872</v>
      </c>
      <c r="I39" s="307" t="s">
        <v>756</v>
      </c>
      <c r="J39" s="5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ht="15" thickBot="1" x14ac:dyDescent="0.4">
      <c r="A40" s="21"/>
      <c r="B40" s="53"/>
      <c r="C40" s="50"/>
      <c r="D40" s="55"/>
      <c r="E40" s="55"/>
      <c r="F40" s="55"/>
      <c r="G40" s="55"/>
      <c r="H40" s="305" t="s">
        <v>253</v>
      </c>
      <c r="I40" s="307" t="s">
        <v>20</v>
      </c>
      <c r="J40" s="5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ht="15" thickBot="1" x14ac:dyDescent="0.4">
      <c r="A41" s="21"/>
      <c r="B41" s="53"/>
      <c r="C41" s="50"/>
      <c r="D41" s="161" t="s">
        <v>279</v>
      </c>
      <c r="E41" s="164"/>
      <c r="F41" s="50"/>
      <c r="G41" s="50"/>
      <c r="H41" s="123"/>
      <c r="I41" s="50"/>
      <c r="J41" s="5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ht="15" thickBot="1" x14ac:dyDescent="0.4">
      <c r="A42" s="21"/>
      <c r="B42" s="53"/>
      <c r="C42" s="50"/>
      <c r="D42" s="91" t="s">
        <v>60</v>
      </c>
      <c r="E42" s="448" t="s">
        <v>806</v>
      </c>
      <c r="F42" s="449"/>
      <c r="G42" s="449"/>
      <c r="H42" s="450"/>
      <c r="I42" s="50"/>
      <c r="J42" s="5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ht="15" thickBot="1" x14ac:dyDescent="0.4">
      <c r="A43" s="21"/>
      <c r="B43" s="53"/>
      <c r="C43" s="50"/>
      <c r="D43" s="91" t="s">
        <v>62</v>
      </c>
      <c r="E43" s="451" t="s">
        <v>807</v>
      </c>
      <c r="F43" s="449"/>
      <c r="G43" s="449"/>
      <c r="H43" s="450"/>
      <c r="I43" s="50"/>
      <c r="J43" s="5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x14ac:dyDescent="0.35">
      <c r="A44" s="21"/>
      <c r="B44" s="53"/>
      <c r="C44" s="50"/>
      <c r="D44" s="50"/>
      <c r="E44" s="50"/>
      <c r="F44" s="50"/>
      <c r="G44" s="50"/>
      <c r="H44" s="123"/>
      <c r="I44" s="50"/>
      <c r="J44" s="5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5" thickBot="1" x14ac:dyDescent="0.4">
      <c r="A45" s="21"/>
      <c r="B45" s="53"/>
      <c r="C45" s="56"/>
      <c r="D45" s="447" t="s">
        <v>252</v>
      </c>
      <c r="E45" s="447"/>
      <c r="F45" s="447" t="s">
        <v>256</v>
      </c>
      <c r="G45" s="447"/>
      <c r="H45" s="116" t="s">
        <v>257</v>
      </c>
      <c r="I45" s="116" t="s">
        <v>230</v>
      </c>
      <c r="J45" s="54"/>
      <c r="K45" s="6"/>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ht="15" thickBot="1" x14ac:dyDescent="0.4">
      <c r="A46" s="21"/>
      <c r="B46" s="53"/>
      <c r="C46" s="115" t="s">
        <v>282</v>
      </c>
      <c r="D46" s="452"/>
      <c r="E46" s="453"/>
      <c r="F46" s="452" t="s">
        <v>804</v>
      </c>
      <c r="G46" s="453"/>
      <c r="H46" s="120"/>
      <c r="I46" s="120"/>
      <c r="J46" s="54"/>
      <c r="K46" s="6"/>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15" thickBot="1" x14ac:dyDescent="0.4">
      <c r="A47" s="21"/>
      <c r="B47" s="53"/>
      <c r="C47" s="115"/>
      <c r="D47" s="452"/>
      <c r="E47" s="453"/>
      <c r="F47" s="452" t="s">
        <v>804</v>
      </c>
      <c r="G47" s="453"/>
      <c r="H47" s="120"/>
      <c r="I47" s="120"/>
      <c r="J47" s="5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ht="15" thickBot="1" x14ac:dyDescent="0.4">
      <c r="A48" s="21"/>
      <c r="B48" s="53"/>
      <c r="C48" s="115"/>
      <c r="D48" s="452"/>
      <c r="E48" s="453"/>
      <c r="F48" s="452" t="s">
        <v>804</v>
      </c>
      <c r="G48" s="453"/>
      <c r="H48" s="302"/>
      <c r="I48" s="120"/>
      <c r="J48" s="5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15" thickBot="1" x14ac:dyDescent="0.4">
      <c r="A49" s="21"/>
      <c r="B49" s="53"/>
      <c r="C49" s="50"/>
      <c r="D49" s="50"/>
      <c r="E49" s="50"/>
      <c r="F49" s="50"/>
      <c r="G49" s="50"/>
      <c r="H49" s="303" t="s">
        <v>253</v>
      </c>
      <c r="I49" s="301"/>
      <c r="J49" s="5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15" thickBot="1" x14ac:dyDescent="0.4">
      <c r="A50" s="21"/>
      <c r="B50" s="53"/>
      <c r="C50" s="50"/>
      <c r="D50" s="161" t="s">
        <v>279</v>
      </c>
      <c r="E50" s="164"/>
      <c r="F50" s="50"/>
      <c r="G50" s="50"/>
      <c r="H50" s="123"/>
      <c r="I50" s="50"/>
      <c r="J50" s="5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15" thickBot="1" x14ac:dyDescent="0.4">
      <c r="A51" s="21"/>
      <c r="B51" s="53"/>
      <c r="C51" s="50"/>
      <c r="D51" s="91" t="s">
        <v>60</v>
      </c>
      <c r="E51" s="448"/>
      <c r="F51" s="449"/>
      <c r="G51" s="449"/>
      <c r="H51" s="450"/>
      <c r="I51" s="50"/>
      <c r="J51" s="5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ht="15" thickBot="1" x14ac:dyDescent="0.4">
      <c r="A52" s="21"/>
      <c r="B52" s="53"/>
      <c r="C52" s="50"/>
      <c r="D52" s="91" t="s">
        <v>62</v>
      </c>
      <c r="E52" s="448"/>
      <c r="F52" s="449"/>
      <c r="G52" s="449"/>
      <c r="H52" s="450"/>
      <c r="I52" s="50"/>
      <c r="J52" s="5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ht="15" thickBot="1" x14ac:dyDescent="0.4">
      <c r="A53" s="21"/>
      <c r="B53" s="53"/>
      <c r="C53" s="50"/>
      <c r="D53" s="91"/>
      <c r="E53" s="50"/>
      <c r="F53" s="50"/>
      <c r="G53" s="50"/>
      <c r="H53" s="50"/>
      <c r="I53" s="50"/>
      <c r="J53" s="5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ht="15" thickBot="1" x14ac:dyDescent="0.4">
      <c r="A54" s="21"/>
      <c r="B54" s="53"/>
      <c r="C54" s="122"/>
      <c r="D54" s="463" t="s">
        <v>258</v>
      </c>
      <c r="E54" s="463"/>
      <c r="F54" s="464" t="s">
        <v>805</v>
      </c>
      <c r="G54" s="465"/>
      <c r="H54" s="465"/>
      <c r="I54" s="466"/>
      <c r="J54" s="5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s="11" customFormat="1" x14ac:dyDescent="0.35">
      <c r="A55" s="20"/>
      <c r="B55" s="53"/>
      <c r="C55" s="57"/>
      <c r="D55" s="57"/>
      <c r="E55" s="57"/>
      <c r="F55" s="57"/>
      <c r="G55" s="57"/>
      <c r="H55" s="118"/>
      <c r="I55" s="118"/>
      <c r="J55" s="5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s="11" customFormat="1" ht="15" thickBot="1" x14ac:dyDescent="0.4">
      <c r="A56" s="20"/>
      <c r="B56" s="53"/>
      <c r="C56" s="50"/>
      <c r="D56" s="51"/>
      <c r="E56" s="51"/>
      <c r="F56" s="51"/>
      <c r="G56" s="90" t="s">
        <v>223</v>
      </c>
      <c r="H56" s="118"/>
      <c r="I56" s="118"/>
      <c r="J56" s="5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s="11" customFormat="1" ht="28" x14ac:dyDescent="0.35">
      <c r="A57" s="20"/>
      <c r="B57" s="53"/>
      <c r="C57" s="50"/>
      <c r="D57" s="51"/>
      <c r="E57" s="51"/>
      <c r="F57" s="33" t="s">
        <v>224</v>
      </c>
      <c r="G57" s="457" t="s">
        <v>290</v>
      </c>
      <c r="H57" s="458"/>
      <c r="I57" s="459"/>
      <c r="J57" s="5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s="11" customFormat="1" x14ac:dyDescent="0.35">
      <c r="A58" s="20"/>
      <c r="B58" s="53"/>
      <c r="C58" s="50"/>
      <c r="D58" s="51"/>
      <c r="E58" s="51"/>
      <c r="F58" s="34" t="s">
        <v>225</v>
      </c>
      <c r="G58" s="460" t="s">
        <v>291</v>
      </c>
      <c r="H58" s="461"/>
      <c r="I58" s="462"/>
      <c r="J58" s="5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s="11" customFormat="1" ht="28" x14ac:dyDescent="0.35">
      <c r="A59" s="20"/>
      <c r="B59" s="53"/>
      <c r="C59" s="50"/>
      <c r="D59" s="51"/>
      <c r="E59" s="51"/>
      <c r="F59" s="34" t="s">
        <v>226</v>
      </c>
      <c r="G59" s="460" t="s">
        <v>292</v>
      </c>
      <c r="H59" s="461"/>
      <c r="I59" s="462"/>
      <c r="J59" s="5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ht="28" x14ac:dyDescent="0.35">
      <c r="A60" s="21"/>
      <c r="B60" s="53"/>
      <c r="C60" s="50"/>
      <c r="D60" s="51"/>
      <c r="E60" s="51"/>
      <c r="F60" s="34" t="s">
        <v>227</v>
      </c>
      <c r="G60" s="460" t="s">
        <v>293</v>
      </c>
      <c r="H60" s="461"/>
      <c r="I60" s="462"/>
      <c r="J60" s="5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x14ac:dyDescent="0.35">
      <c r="A61" s="21"/>
      <c r="B61" s="48"/>
      <c r="C61" s="50"/>
      <c r="D61" s="51"/>
      <c r="E61" s="51"/>
      <c r="F61" s="34" t="s">
        <v>228</v>
      </c>
      <c r="G61" s="460" t="s">
        <v>294</v>
      </c>
      <c r="H61" s="461"/>
      <c r="I61" s="462"/>
      <c r="J61" s="49"/>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ht="28.5" thickBot="1" x14ac:dyDescent="0.4">
      <c r="A62" s="21"/>
      <c r="B62" s="48"/>
      <c r="C62" s="50"/>
      <c r="D62" s="51"/>
      <c r="E62" s="51"/>
      <c r="F62" s="35" t="s">
        <v>229</v>
      </c>
      <c r="G62" s="454" t="s">
        <v>295</v>
      </c>
      <c r="H62" s="455"/>
      <c r="I62" s="456"/>
      <c r="J62" s="49"/>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ht="15" thickBot="1" x14ac:dyDescent="0.4">
      <c r="A63" s="21"/>
      <c r="B63" s="58"/>
      <c r="C63" s="59"/>
      <c r="D63" s="60"/>
      <c r="E63" s="60"/>
      <c r="F63" s="60"/>
      <c r="G63" s="60"/>
      <c r="H63" s="119"/>
      <c r="I63" s="119"/>
      <c r="J63" s="61"/>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row>
    <row r="64" spans="1:52" x14ac:dyDescent="0.35">
      <c r="A64" s="21"/>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row>
    <row r="65" spans="1:52" x14ac:dyDescent="0.35">
      <c r="A65" s="21"/>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row>
    <row r="66" spans="1:52" x14ac:dyDescent="0.35">
      <c r="A66" s="21"/>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row>
    <row r="67" spans="1:52" x14ac:dyDescent="0.35">
      <c r="A67" s="21"/>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row>
    <row r="68" spans="1:52" x14ac:dyDescent="0.35">
      <c r="A68" s="21"/>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row>
    <row r="69" spans="1:52" x14ac:dyDescent="0.35">
      <c r="A69" s="21"/>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row>
    <row r="70" spans="1:52" x14ac:dyDescent="0.35">
      <c r="A70" s="21"/>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row>
    <row r="71" spans="1:52" x14ac:dyDescent="0.35">
      <c r="A71" s="21"/>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row>
    <row r="72" spans="1:52" x14ac:dyDescent="0.35">
      <c r="A72" s="21"/>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row>
    <row r="73" spans="1:52" x14ac:dyDescent="0.35">
      <c r="A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x14ac:dyDescent="0.3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x14ac:dyDescent="0.3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x14ac:dyDescent="0.3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x14ac:dyDescent="0.35">
      <c r="A77" s="104"/>
      <c r="B77" s="104"/>
      <c r="C77" s="104"/>
      <c r="D77" s="104"/>
      <c r="E77" s="104"/>
      <c r="F77" s="104"/>
      <c r="G77" s="104"/>
      <c r="H77" s="104"/>
      <c r="I77" s="104"/>
      <c r="J77" s="104"/>
      <c r="K77" s="104"/>
    </row>
    <row r="78" spans="1:52" x14ac:dyDescent="0.35">
      <c r="A78" s="104"/>
      <c r="B78" s="104"/>
      <c r="C78" s="104"/>
      <c r="D78" s="104"/>
      <c r="E78" s="104"/>
      <c r="F78" s="104"/>
      <c r="G78" s="104"/>
      <c r="H78" s="104"/>
      <c r="I78" s="104"/>
      <c r="J78" s="104"/>
      <c r="K78" s="104"/>
    </row>
    <row r="79" spans="1:52" x14ac:dyDescent="0.35">
      <c r="A79" s="104"/>
      <c r="B79" s="104"/>
      <c r="C79" s="104"/>
      <c r="D79" s="104"/>
      <c r="E79" s="104"/>
      <c r="F79" s="104"/>
      <c r="G79" s="104"/>
      <c r="H79" s="104"/>
      <c r="I79" s="104"/>
      <c r="J79" s="104"/>
      <c r="K79" s="104"/>
    </row>
    <row r="80" spans="1:52" x14ac:dyDescent="0.35">
      <c r="A80" s="104"/>
      <c r="B80" s="104"/>
      <c r="C80" s="104"/>
      <c r="D80" s="104"/>
      <c r="E80" s="104"/>
      <c r="F80" s="104"/>
      <c r="G80" s="104"/>
      <c r="H80" s="104"/>
      <c r="I80" s="104"/>
      <c r="J80" s="104"/>
      <c r="K80" s="104"/>
    </row>
    <row r="81" spans="1:11" x14ac:dyDescent="0.35">
      <c r="A81" s="104"/>
      <c r="B81" s="104"/>
      <c r="C81" s="104"/>
      <c r="D81" s="104"/>
      <c r="E81" s="104"/>
      <c r="F81" s="104"/>
      <c r="G81" s="104"/>
      <c r="H81" s="104"/>
      <c r="I81" s="104"/>
      <c r="J81" s="104"/>
      <c r="K81" s="104"/>
    </row>
    <row r="82" spans="1:11" x14ac:dyDescent="0.35">
      <c r="A82" s="104"/>
      <c r="B82" s="104"/>
      <c r="C82" s="104"/>
      <c r="D82" s="104"/>
      <c r="E82" s="104"/>
      <c r="F82" s="104"/>
      <c r="G82" s="104"/>
      <c r="H82" s="104"/>
      <c r="I82" s="104"/>
      <c r="J82" s="104"/>
      <c r="K82" s="104"/>
    </row>
    <row r="83" spans="1:11" x14ac:dyDescent="0.35">
      <c r="A83" s="104"/>
      <c r="B83" s="104"/>
      <c r="C83" s="104"/>
      <c r="D83" s="104"/>
      <c r="E83" s="104"/>
      <c r="F83" s="104"/>
      <c r="G83" s="104"/>
      <c r="H83" s="104"/>
      <c r="I83" s="104"/>
      <c r="J83" s="104"/>
      <c r="K83" s="104"/>
    </row>
    <row r="84" spans="1:11" x14ac:dyDescent="0.35">
      <c r="A84" s="104"/>
      <c r="B84" s="104"/>
      <c r="C84" s="104"/>
      <c r="D84" s="104"/>
      <c r="E84" s="104"/>
      <c r="F84" s="104"/>
      <c r="G84" s="104"/>
      <c r="H84" s="104"/>
      <c r="I84" s="104"/>
      <c r="J84" s="104"/>
      <c r="K84" s="104"/>
    </row>
    <row r="85" spans="1:11" x14ac:dyDescent="0.35">
      <c r="A85" s="104"/>
      <c r="B85" s="104"/>
      <c r="C85" s="104"/>
      <c r="D85" s="104"/>
      <c r="E85" s="104"/>
      <c r="F85" s="104"/>
      <c r="G85" s="104"/>
      <c r="H85" s="104"/>
      <c r="I85" s="104"/>
      <c r="J85" s="104"/>
      <c r="K85" s="104"/>
    </row>
    <row r="86" spans="1:11" x14ac:dyDescent="0.35">
      <c r="A86" s="104"/>
      <c r="B86" s="104"/>
      <c r="C86" s="104"/>
      <c r="D86" s="104"/>
      <c r="E86" s="104"/>
      <c r="F86" s="104"/>
      <c r="G86" s="104"/>
      <c r="H86" s="104"/>
      <c r="I86" s="104"/>
      <c r="J86" s="104"/>
      <c r="K86" s="104"/>
    </row>
    <row r="87" spans="1:11" x14ac:dyDescent="0.35">
      <c r="A87" s="104"/>
      <c r="B87" s="104"/>
      <c r="C87" s="104"/>
      <c r="D87" s="104"/>
      <c r="E87" s="104"/>
      <c r="F87" s="104"/>
      <c r="G87" s="104"/>
      <c r="H87" s="104"/>
      <c r="I87" s="104"/>
      <c r="J87" s="104"/>
      <c r="K87" s="104"/>
    </row>
    <row r="88" spans="1:11" x14ac:dyDescent="0.35">
      <c r="A88" s="104"/>
      <c r="B88" s="104"/>
      <c r="C88" s="104"/>
      <c r="D88" s="104"/>
      <c r="E88" s="104"/>
      <c r="F88" s="104"/>
      <c r="G88" s="104"/>
      <c r="H88" s="104"/>
      <c r="I88" s="104"/>
      <c r="J88" s="104"/>
      <c r="K88" s="104"/>
    </row>
    <row r="89" spans="1:11" x14ac:dyDescent="0.35">
      <c r="A89" s="104"/>
      <c r="B89" s="104"/>
      <c r="C89" s="104"/>
      <c r="D89" s="104"/>
      <c r="E89" s="104"/>
      <c r="F89" s="104"/>
      <c r="G89" s="104"/>
      <c r="H89" s="104"/>
      <c r="I89" s="104"/>
      <c r="J89" s="104"/>
      <c r="K89" s="104"/>
    </row>
    <row r="90" spans="1:11" x14ac:dyDescent="0.35">
      <c r="A90" s="104"/>
      <c r="B90" s="104"/>
      <c r="C90" s="104"/>
      <c r="D90" s="104"/>
      <c r="E90" s="104"/>
      <c r="F90" s="104"/>
      <c r="G90" s="104"/>
      <c r="H90" s="104"/>
      <c r="I90" s="104"/>
      <c r="J90" s="104"/>
      <c r="K90" s="104"/>
    </row>
    <row r="91" spans="1:11" x14ac:dyDescent="0.35">
      <c r="A91" s="104"/>
      <c r="B91" s="104"/>
      <c r="C91" s="104"/>
      <c r="D91" s="104"/>
      <c r="E91" s="104"/>
      <c r="F91" s="104"/>
      <c r="G91" s="104"/>
      <c r="H91" s="104"/>
      <c r="I91" s="104"/>
      <c r="J91" s="104"/>
      <c r="K91" s="104"/>
    </row>
    <row r="92" spans="1:11" x14ac:dyDescent="0.35">
      <c r="A92" s="104"/>
      <c r="B92" s="104"/>
      <c r="C92" s="104"/>
      <c r="D92" s="104"/>
      <c r="E92" s="104"/>
      <c r="F92" s="104"/>
      <c r="G92" s="104"/>
      <c r="H92" s="104"/>
      <c r="I92" s="104"/>
      <c r="J92" s="104"/>
      <c r="K92" s="104"/>
    </row>
    <row r="93" spans="1:11" x14ac:dyDescent="0.35">
      <c r="A93" s="104"/>
      <c r="B93" s="104"/>
      <c r="C93" s="104"/>
      <c r="D93" s="104"/>
      <c r="E93" s="104"/>
      <c r="F93" s="104"/>
      <c r="G93" s="104"/>
      <c r="H93" s="104"/>
      <c r="I93" s="104"/>
      <c r="J93" s="104"/>
      <c r="K93" s="104"/>
    </row>
    <row r="94" spans="1:11" x14ac:dyDescent="0.35">
      <c r="A94" s="104"/>
      <c r="B94" s="104"/>
      <c r="C94" s="104"/>
      <c r="D94" s="104"/>
      <c r="E94" s="104"/>
      <c r="F94" s="104"/>
      <c r="G94" s="104"/>
      <c r="H94" s="104"/>
      <c r="I94" s="104"/>
      <c r="J94" s="104"/>
      <c r="K94" s="104"/>
    </row>
    <row r="95" spans="1:11" x14ac:dyDescent="0.35">
      <c r="A95" s="104"/>
      <c r="B95" s="104"/>
      <c r="C95" s="104"/>
      <c r="D95" s="104"/>
      <c r="E95" s="104"/>
      <c r="F95" s="104"/>
      <c r="G95" s="104"/>
      <c r="H95" s="104"/>
      <c r="I95" s="104"/>
      <c r="J95" s="104"/>
      <c r="K95" s="104"/>
    </row>
    <row r="96" spans="1:11" x14ac:dyDescent="0.35">
      <c r="A96" s="104"/>
      <c r="B96" s="104"/>
      <c r="C96" s="104"/>
      <c r="D96" s="104"/>
      <c r="E96" s="104"/>
      <c r="F96" s="104"/>
      <c r="G96" s="104"/>
      <c r="H96" s="104"/>
      <c r="I96" s="104"/>
      <c r="J96" s="104"/>
      <c r="K96" s="104"/>
    </row>
    <row r="97" spans="1:11" x14ac:dyDescent="0.35">
      <c r="A97" s="104"/>
      <c r="B97" s="104"/>
      <c r="C97" s="104"/>
      <c r="D97" s="104"/>
      <c r="E97" s="104"/>
      <c r="F97" s="104"/>
      <c r="G97" s="104"/>
      <c r="H97" s="104"/>
      <c r="I97" s="104"/>
      <c r="J97" s="104"/>
      <c r="K97" s="104"/>
    </row>
    <row r="98" spans="1:11" x14ac:dyDescent="0.35">
      <c r="A98" s="104"/>
      <c r="B98" s="104"/>
      <c r="C98" s="104"/>
      <c r="D98" s="104"/>
      <c r="E98" s="104"/>
      <c r="F98" s="104"/>
      <c r="G98" s="104"/>
      <c r="H98" s="104"/>
      <c r="I98" s="104"/>
      <c r="J98" s="104"/>
      <c r="K98" s="104"/>
    </row>
    <row r="99" spans="1:11" x14ac:dyDescent="0.35">
      <c r="A99" s="104"/>
      <c r="B99" s="104"/>
      <c r="C99" s="104"/>
      <c r="D99" s="104"/>
      <c r="E99" s="104"/>
      <c r="F99" s="104"/>
      <c r="G99" s="104"/>
      <c r="H99" s="104"/>
      <c r="I99" s="104"/>
      <c r="J99" s="104"/>
      <c r="K99" s="104"/>
    </row>
    <row r="100" spans="1:11" x14ac:dyDescent="0.35">
      <c r="A100" s="104"/>
      <c r="B100" s="104"/>
      <c r="C100" s="104"/>
      <c r="D100" s="104"/>
      <c r="E100" s="104"/>
      <c r="F100" s="104"/>
      <c r="G100" s="104"/>
      <c r="H100" s="104"/>
      <c r="I100" s="104"/>
      <c r="J100" s="104"/>
      <c r="K100" s="104"/>
    </row>
    <row r="101" spans="1:11" x14ac:dyDescent="0.35">
      <c r="A101" s="104"/>
      <c r="B101" s="104"/>
      <c r="C101" s="104"/>
      <c r="D101" s="104"/>
      <c r="E101" s="104"/>
      <c r="F101" s="104"/>
      <c r="G101" s="104"/>
      <c r="H101" s="104"/>
      <c r="I101" s="104"/>
      <c r="J101" s="104"/>
      <c r="K101" s="104"/>
    </row>
    <row r="102" spans="1:11" x14ac:dyDescent="0.35">
      <c r="A102" s="104"/>
      <c r="B102" s="104"/>
      <c r="C102" s="104"/>
      <c r="D102" s="104"/>
      <c r="E102" s="104"/>
      <c r="F102" s="104"/>
      <c r="G102" s="104"/>
      <c r="H102" s="104"/>
      <c r="I102" s="104"/>
      <c r="J102" s="104"/>
      <c r="K102" s="104"/>
    </row>
    <row r="103" spans="1:11" x14ac:dyDescent="0.35">
      <c r="A103" s="104"/>
      <c r="B103" s="104"/>
      <c r="C103" s="104"/>
      <c r="D103" s="104"/>
      <c r="E103" s="104"/>
      <c r="F103" s="104"/>
      <c r="G103" s="104"/>
      <c r="H103" s="104"/>
      <c r="I103" s="104"/>
      <c r="J103" s="104"/>
      <c r="K103" s="104"/>
    </row>
    <row r="104" spans="1:11" x14ac:dyDescent="0.35">
      <c r="A104" s="104"/>
      <c r="B104" s="104"/>
      <c r="C104" s="104"/>
      <c r="D104" s="104"/>
      <c r="E104" s="104"/>
      <c r="F104" s="104"/>
      <c r="G104" s="104"/>
      <c r="H104" s="104"/>
      <c r="I104" s="104"/>
      <c r="J104" s="104"/>
      <c r="K104" s="104"/>
    </row>
    <row r="105" spans="1:11" x14ac:dyDescent="0.35">
      <c r="A105" s="104"/>
      <c r="B105" s="104"/>
      <c r="C105" s="104"/>
      <c r="D105" s="104"/>
      <c r="E105" s="104"/>
      <c r="F105" s="104"/>
      <c r="G105" s="104"/>
      <c r="H105" s="104"/>
      <c r="I105" s="104"/>
      <c r="J105" s="104"/>
      <c r="K105" s="104"/>
    </row>
    <row r="106" spans="1:11" x14ac:dyDescent="0.35">
      <c r="A106" s="104"/>
      <c r="B106" s="104"/>
      <c r="C106" s="104"/>
      <c r="D106" s="104"/>
      <c r="E106" s="104"/>
      <c r="F106" s="104"/>
      <c r="G106" s="104"/>
      <c r="H106" s="104"/>
      <c r="I106" s="104"/>
      <c r="J106" s="104"/>
      <c r="K106" s="104"/>
    </row>
    <row r="107" spans="1:11" x14ac:dyDescent="0.35">
      <c r="A107" s="104"/>
      <c r="B107" s="104"/>
      <c r="C107" s="104"/>
      <c r="D107" s="104"/>
      <c r="E107" s="104"/>
      <c r="F107" s="104"/>
      <c r="G107" s="104"/>
      <c r="H107" s="104"/>
      <c r="I107" s="104"/>
      <c r="J107" s="104"/>
      <c r="K107" s="104"/>
    </row>
    <row r="108" spans="1:11" x14ac:dyDescent="0.35">
      <c r="A108" s="104"/>
      <c r="B108" s="104"/>
      <c r="C108" s="104"/>
      <c r="D108" s="104"/>
      <c r="E108" s="104"/>
      <c r="F108" s="104"/>
      <c r="G108" s="104"/>
      <c r="H108" s="104"/>
      <c r="I108" s="104"/>
      <c r="J108" s="104"/>
      <c r="K108" s="104"/>
    </row>
    <row r="109" spans="1:11" x14ac:dyDescent="0.35">
      <c r="A109" s="104"/>
      <c r="B109" s="104"/>
      <c r="C109" s="104"/>
      <c r="D109" s="104"/>
      <c r="E109" s="104"/>
      <c r="F109" s="104"/>
      <c r="G109" s="104"/>
      <c r="H109" s="104"/>
      <c r="I109" s="104"/>
      <c r="J109" s="104"/>
      <c r="K109" s="104"/>
    </row>
    <row r="110" spans="1:11" x14ac:dyDescent="0.35">
      <c r="A110" s="104"/>
      <c r="B110" s="104"/>
      <c r="C110" s="104"/>
      <c r="D110" s="104"/>
      <c r="E110" s="104"/>
      <c r="F110" s="104"/>
      <c r="G110" s="104"/>
      <c r="H110" s="104"/>
      <c r="I110" s="104"/>
      <c r="J110" s="104"/>
      <c r="K110" s="104"/>
    </row>
    <row r="111" spans="1:11" x14ac:dyDescent="0.35">
      <c r="A111" s="104"/>
      <c r="B111" s="104"/>
      <c r="C111" s="104"/>
      <c r="D111" s="104"/>
      <c r="E111" s="104"/>
      <c r="F111" s="104"/>
      <c r="G111" s="104"/>
      <c r="H111" s="104"/>
      <c r="I111" s="104"/>
      <c r="J111" s="104"/>
      <c r="K111" s="104"/>
    </row>
    <row r="112" spans="1:11" x14ac:dyDescent="0.35">
      <c r="A112" s="104"/>
      <c r="B112" s="104"/>
      <c r="H112" s="104"/>
      <c r="I112" s="104"/>
      <c r="J112" s="104"/>
      <c r="K112" s="104"/>
    </row>
    <row r="113" spans="1:11" x14ac:dyDescent="0.35">
      <c r="A113" s="104"/>
      <c r="B113" s="104"/>
      <c r="H113" s="104"/>
      <c r="I113" s="104"/>
      <c r="J113" s="104"/>
      <c r="K113" s="104"/>
    </row>
    <row r="114" spans="1:11" x14ac:dyDescent="0.35">
      <c r="A114" s="104"/>
      <c r="B114" s="104"/>
      <c r="H114" s="104"/>
      <c r="I114" s="104"/>
      <c r="J114" s="104"/>
      <c r="K114" s="104"/>
    </row>
    <row r="115" spans="1:11" x14ac:dyDescent="0.35">
      <c r="A115" s="104"/>
      <c r="B115" s="104"/>
      <c r="H115" s="104"/>
      <c r="I115" s="104"/>
      <c r="J115" s="104"/>
      <c r="K115" s="104"/>
    </row>
    <row r="116" spans="1:11" x14ac:dyDescent="0.35">
      <c r="A116" s="104"/>
      <c r="B116" s="104"/>
      <c r="H116" s="104"/>
      <c r="I116" s="104"/>
      <c r="J116" s="104"/>
      <c r="K116" s="104"/>
    </row>
    <row r="117" spans="1:11" x14ac:dyDescent="0.35">
      <c r="A117" s="104"/>
      <c r="B117" s="104"/>
      <c r="H117" s="104"/>
      <c r="I117" s="104"/>
      <c r="J117" s="104"/>
      <c r="K117" s="104"/>
    </row>
    <row r="118" spans="1:11" x14ac:dyDescent="0.35">
      <c r="A118" s="104"/>
      <c r="B118" s="104"/>
      <c r="H118" s="104"/>
      <c r="I118" s="104"/>
      <c r="J118" s="104"/>
      <c r="K118" s="104"/>
    </row>
    <row r="119" spans="1:11" x14ac:dyDescent="0.35">
      <c r="A119" s="104"/>
      <c r="B119" s="104"/>
      <c r="H119" s="104"/>
      <c r="I119" s="104"/>
      <c r="J119" s="104"/>
      <c r="K119" s="104"/>
    </row>
    <row r="120" spans="1:11" x14ac:dyDescent="0.35">
      <c r="A120" s="104"/>
      <c r="B120" s="104"/>
      <c r="H120" s="104"/>
      <c r="I120" s="104"/>
      <c r="J120" s="104"/>
      <c r="K120" s="104"/>
    </row>
    <row r="121" spans="1:11" x14ac:dyDescent="0.35">
      <c r="B121" s="104"/>
      <c r="J121" s="104"/>
    </row>
  </sheetData>
  <mergeCells count="69">
    <mergeCell ref="F17:G17"/>
    <mergeCell ref="F18:G18"/>
    <mergeCell ref="D11:E11"/>
    <mergeCell ref="F11:G11"/>
    <mergeCell ref="D14:E14"/>
    <mergeCell ref="F14:G14"/>
    <mergeCell ref="D17:E17"/>
    <mergeCell ref="D13:E13"/>
    <mergeCell ref="D15:E15"/>
    <mergeCell ref="F12:G12"/>
    <mergeCell ref="F13:G13"/>
    <mergeCell ref="F15:G15"/>
    <mergeCell ref="F31:G31"/>
    <mergeCell ref="D35:E35"/>
    <mergeCell ref="F35:G35"/>
    <mergeCell ref="D36:E36"/>
    <mergeCell ref="F36:G36"/>
    <mergeCell ref="C3:I3"/>
    <mergeCell ref="C4:I4"/>
    <mergeCell ref="C25:H25"/>
    <mergeCell ref="D8:E8"/>
    <mergeCell ref="D9:E9"/>
    <mergeCell ref="D10:E10"/>
    <mergeCell ref="D7:E7"/>
    <mergeCell ref="F7:G7"/>
    <mergeCell ref="F10:G10"/>
    <mergeCell ref="F9:G9"/>
    <mergeCell ref="F8:G8"/>
    <mergeCell ref="E22:H22"/>
    <mergeCell ref="E23:H23"/>
    <mergeCell ref="D21:I21"/>
    <mergeCell ref="D12:E12"/>
    <mergeCell ref="D18:E18"/>
    <mergeCell ref="G62:I62"/>
    <mergeCell ref="F47:G47"/>
    <mergeCell ref="G57:I57"/>
    <mergeCell ref="G58:I58"/>
    <mergeCell ref="G59:I59"/>
    <mergeCell ref="G60:I60"/>
    <mergeCell ref="G61:I61"/>
    <mergeCell ref="E52:H52"/>
    <mergeCell ref="D47:E47"/>
    <mergeCell ref="F48:G48"/>
    <mergeCell ref="E51:H51"/>
    <mergeCell ref="D54:E54"/>
    <mergeCell ref="F54:I54"/>
    <mergeCell ref="E42:H42"/>
    <mergeCell ref="E43:H43"/>
    <mergeCell ref="D45:E45"/>
    <mergeCell ref="D48:E48"/>
    <mergeCell ref="F45:G45"/>
    <mergeCell ref="D46:E46"/>
    <mergeCell ref="F46:G46"/>
    <mergeCell ref="D38:E38"/>
    <mergeCell ref="F38:G38"/>
    <mergeCell ref="D39:E39"/>
    <mergeCell ref="F39:G39"/>
    <mergeCell ref="D16:E16"/>
    <mergeCell ref="F16:G16"/>
    <mergeCell ref="D34:E34"/>
    <mergeCell ref="F34:G34"/>
    <mergeCell ref="D26:I29"/>
    <mergeCell ref="D32:E32"/>
    <mergeCell ref="D33:E33"/>
    <mergeCell ref="D37:E37"/>
    <mergeCell ref="F32:G32"/>
    <mergeCell ref="F33:G33"/>
    <mergeCell ref="F37:G37"/>
    <mergeCell ref="D31:E31"/>
  </mergeCells>
  <hyperlinks>
    <hyperlink ref="E23" r:id="rId1" xr:uid="{00000000-0004-0000-0400-000000000000}"/>
    <hyperlink ref="E43" r:id="rId2" xr:uid="{00000000-0004-0000-0400-000001000000}"/>
  </hyperlinks>
  <pageMargins left="0.2" right="0.21" top="0.17" bottom="0.17" header="0.17" footer="0.17"/>
  <pageSetup scale="71" fitToHeight="0" orientation="landscape"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9"/>
  <sheetViews>
    <sheetView showGridLines="0" topLeftCell="A24" zoomScale="63" zoomScaleNormal="63" workbookViewId="0">
      <selection activeCell="G37" sqref="G37"/>
    </sheetView>
  </sheetViews>
  <sheetFormatPr defaultColWidth="8.90625" defaultRowHeight="14.5" x14ac:dyDescent="0.35"/>
  <cols>
    <col min="1" max="1" width="1.453125" customWidth="1"/>
    <col min="2" max="2" width="1.90625" customWidth="1"/>
    <col min="3" max="3" width="14" customWidth="1"/>
    <col min="4" max="4" width="11.453125" customWidth="1"/>
    <col min="5" max="5" width="26.6328125" customWidth="1"/>
    <col min="6" max="6" width="37.90625" customWidth="1"/>
    <col min="7" max="7" width="41" customWidth="1"/>
    <col min="8" max="8" width="33.54296875" customWidth="1"/>
    <col min="9" max="10" width="1.6328125" customWidth="1"/>
  </cols>
  <sheetData>
    <row r="1" spans="2:9" ht="15" thickBot="1" x14ac:dyDescent="0.4"/>
    <row r="2" spans="2:9" ht="15" thickBot="1" x14ac:dyDescent="0.4">
      <c r="B2" s="44"/>
      <c r="C2" s="45"/>
      <c r="D2" s="46"/>
      <c r="E2" s="46"/>
      <c r="F2" s="46"/>
      <c r="G2" s="46"/>
      <c r="H2" s="46"/>
      <c r="I2" s="47"/>
    </row>
    <row r="3" spans="2:9" ht="20.5" thickBot="1" x14ac:dyDescent="0.45">
      <c r="B3" s="97"/>
      <c r="C3" s="375" t="s">
        <v>245</v>
      </c>
      <c r="D3" s="479"/>
      <c r="E3" s="479"/>
      <c r="F3" s="479"/>
      <c r="G3" s="479"/>
      <c r="H3" s="480"/>
      <c r="I3" s="99"/>
    </row>
    <row r="4" spans="2:9" x14ac:dyDescent="0.35">
      <c r="B4" s="48"/>
      <c r="C4" s="481" t="s">
        <v>246</v>
      </c>
      <c r="D4" s="481"/>
      <c r="E4" s="481"/>
      <c r="F4" s="481"/>
      <c r="G4" s="481"/>
      <c r="H4" s="481"/>
      <c r="I4" s="49"/>
    </row>
    <row r="5" spans="2:9" x14ac:dyDescent="0.35">
      <c r="B5" s="48"/>
      <c r="C5" s="482"/>
      <c r="D5" s="482"/>
      <c r="E5" s="482"/>
      <c r="F5" s="482"/>
      <c r="G5" s="482"/>
      <c r="H5" s="482"/>
      <c r="I5" s="49"/>
    </row>
    <row r="6" spans="2:9" ht="15" thickBot="1" x14ac:dyDescent="0.4">
      <c r="B6" s="48"/>
      <c r="C6" s="487" t="s">
        <v>247</v>
      </c>
      <c r="D6" s="487"/>
      <c r="E6" s="51"/>
      <c r="F6" s="51"/>
      <c r="G6" s="51"/>
      <c r="H6" s="51"/>
      <c r="I6" s="49"/>
    </row>
    <row r="7" spans="2:9" ht="28.5" thickBot="1" x14ac:dyDescent="0.4">
      <c r="B7" s="48"/>
      <c r="C7" s="165" t="s">
        <v>244</v>
      </c>
      <c r="D7" s="483" t="s">
        <v>243</v>
      </c>
      <c r="E7" s="484"/>
      <c r="F7" s="108" t="s">
        <v>241</v>
      </c>
      <c r="G7" s="109" t="s">
        <v>274</v>
      </c>
      <c r="H7" s="108" t="s">
        <v>283</v>
      </c>
      <c r="I7" s="49"/>
    </row>
    <row r="8" spans="2:9" ht="126" customHeight="1" x14ac:dyDescent="0.35">
      <c r="B8" s="53"/>
      <c r="C8" s="369" t="s">
        <v>696</v>
      </c>
      <c r="D8" s="485" t="s">
        <v>689</v>
      </c>
      <c r="E8" s="486"/>
      <c r="F8" s="309" t="s">
        <v>758</v>
      </c>
      <c r="G8" s="310" t="s">
        <v>875</v>
      </c>
      <c r="H8" s="287" t="s">
        <v>773</v>
      </c>
      <c r="I8" s="54"/>
    </row>
    <row r="9" spans="2:9" ht="135" customHeight="1" x14ac:dyDescent="0.35">
      <c r="B9" s="53"/>
      <c r="C9" s="371"/>
      <c r="D9" s="477" t="s">
        <v>690</v>
      </c>
      <c r="E9" s="478"/>
      <c r="F9" s="311" t="s">
        <v>759</v>
      </c>
      <c r="G9" s="312" t="s">
        <v>760</v>
      </c>
      <c r="H9" s="107" t="s">
        <v>773</v>
      </c>
      <c r="I9" s="54"/>
    </row>
    <row r="10" spans="2:9" ht="331.5" customHeight="1" thickBot="1" x14ac:dyDescent="0.4">
      <c r="B10" s="53"/>
      <c r="C10" s="370"/>
      <c r="D10" s="492" t="s">
        <v>762</v>
      </c>
      <c r="E10" s="493"/>
      <c r="F10" s="313" t="s">
        <v>761</v>
      </c>
      <c r="G10" s="314" t="s">
        <v>779</v>
      </c>
      <c r="H10" s="290" t="s">
        <v>774</v>
      </c>
      <c r="I10" s="54"/>
    </row>
    <row r="11" spans="2:9" ht="15" thickBot="1" x14ac:dyDescent="0.4">
      <c r="B11" s="53"/>
      <c r="C11" s="273"/>
      <c r="D11" s="502"/>
      <c r="E11" s="503"/>
      <c r="F11" s="288"/>
      <c r="G11" s="289"/>
      <c r="H11" s="289"/>
      <c r="I11" s="54"/>
    </row>
    <row r="12" spans="2:9" ht="153" customHeight="1" thickBot="1" x14ac:dyDescent="0.4">
      <c r="B12" s="53"/>
      <c r="C12" s="369" t="s">
        <v>718</v>
      </c>
      <c r="D12" s="485" t="s">
        <v>722</v>
      </c>
      <c r="E12" s="486"/>
      <c r="F12" s="309" t="s">
        <v>768</v>
      </c>
      <c r="G12" s="310" t="s">
        <v>803</v>
      </c>
      <c r="H12" s="319" t="s">
        <v>876</v>
      </c>
      <c r="I12" s="54"/>
    </row>
    <row r="13" spans="2:9" ht="141" customHeight="1" x14ac:dyDescent="0.35">
      <c r="B13" s="53"/>
      <c r="C13" s="371"/>
      <c r="D13" s="477" t="s">
        <v>691</v>
      </c>
      <c r="E13" s="478"/>
      <c r="F13" s="309" t="s">
        <v>768</v>
      </c>
      <c r="G13" s="317" t="s">
        <v>764</v>
      </c>
      <c r="H13" s="285">
        <v>0.7</v>
      </c>
      <c r="I13" s="54"/>
    </row>
    <row r="14" spans="2:9" ht="86.25" customHeight="1" x14ac:dyDescent="0.35">
      <c r="B14" s="53"/>
      <c r="C14" s="371"/>
      <c r="D14" s="504" t="s">
        <v>692</v>
      </c>
      <c r="E14" s="505"/>
      <c r="F14" s="308" t="s">
        <v>765</v>
      </c>
      <c r="G14" s="317" t="s">
        <v>766</v>
      </c>
      <c r="H14" s="285">
        <v>0.7</v>
      </c>
      <c r="I14" s="54"/>
    </row>
    <row r="15" spans="2:9" ht="69" customHeight="1" x14ac:dyDescent="0.35">
      <c r="B15" s="53"/>
      <c r="C15" s="371"/>
      <c r="D15" s="496" t="s">
        <v>693</v>
      </c>
      <c r="E15" s="497"/>
      <c r="F15" s="274">
        <v>0</v>
      </c>
      <c r="G15" s="317" t="s">
        <v>878</v>
      </c>
      <c r="H15" s="105" t="s">
        <v>772</v>
      </c>
      <c r="I15" s="54"/>
    </row>
    <row r="16" spans="2:9" ht="77.25" customHeight="1" thickBot="1" x14ac:dyDescent="0.4">
      <c r="B16" s="53"/>
      <c r="C16" s="370"/>
      <c r="D16" s="498" t="s">
        <v>694</v>
      </c>
      <c r="E16" s="499"/>
      <c r="F16" s="284">
        <v>0</v>
      </c>
      <c r="G16" s="318" t="s">
        <v>877</v>
      </c>
      <c r="H16" s="106" t="s">
        <v>695</v>
      </c>
      <c r="I16" s="54"/>
    </row>
    <row r="17" spans="2:9" ht="15" thickBot="1" x14ac:dyDescent="0.4">
      <c r="B17" s="53"/>
      <c r="C17" s="273"/>
      <c r="D17" s="494"/>
      <c r="E17" s="495"/>
      <c r="F17" s="288"/>
      <c r="G17" s="289"/>
      <c r="H17" s="289"/>
      <c r="I17" s="54"/>
    </row>
    <row r="18" spans="2:9" ht="75.75" customHeight="1" x14ac:dyDescent="0.35">
      <c r="B18" s="53"/>
      <c r="C18" s="369" t="s">
        <v>719</v>
      </c>
      <c r="D18" s="500" t="s">
        <v>881</v>
      </c>
      <c r="E18" s="501"/>
      <c r="F18" s="309" t="s">
        <v>769</v>
      </c>
      <c r="G18" s="310" t="s">
        <v>767</v>
      </c>
      <c r="H18" s="287" t="s">
        <v>879</v>
      </c>
      <c r="I18" s="54"/>
    </row>
    <row r="19" spans="2:9" ht="87" customHeight="1" x14ac:dyDescent="0.35">
      <c r="B19" s="53"/>
      <c r="C19" s="371"/>
      <c r="D19" s="496" t="s">
        <v>882</v>
      </c>
      <c r="E19" s="497"/>
      <c r="F19" s="308" t="s">
        <v>770</v>
      </c>
      <c r="G19" s="317" t="s">
        <v>771</v>
      </c>
      <c r="H19" s="105" t="s">
        <v>880</v>
      </c>
      <c r="I19" s="54"/>
    </row>
    <row r="20" spans="2:9" ht="90" customHeight="1" x14ac:dyDescent="0.35">
      <c r="B20" s="53"/>
      <c r="C20" s="371"/>
      <c r="D20" s="477" t="s">
        <v>697</v>
      </c>
      <c r="E20" s="478"/>
      <c r="F20" s="308" t="s">
        <v>775</v>
      </c>
      <c r="G20" s="317" t="s">
        <v>776</v>
      </c>
      <c r="H20" s="285">
        <v>0.3</v>
      </c>
      <c r="I20" s="54"/>
    </row>
    <row r="21" spans="2:9" ht="109.5" customHeight="1" x14ac:dyDescent="0.35">
      <c r="B21" s="53"/>
      <c r="C21" s="371"/>
      <c r="D21" s="477" t="s">
        <v>698</v>
      </c>
      <c r="E21" s="478"/>
      <c r="F21" s="274">
        <v>0</v>
      </c>
      <c r="G21" s="317" t="s">
        <v>883</v>
      </c>
      <c r="H21" s="285">
        <v>1</v>
      </c>
      <c r="I21" s="54"/>
    </row>
    <row r="22" spans="2:9" ht="51.75" customHeight="1" x14ac:dyDescent="0.35">
      <c r="B22" s="53"/>
      <c r="C22" s="371"/>
      <c r="D22" s="477" t="s">
        <v>699</v>
      </c>
      <c r="E22" s="478"/>
      <c r="F22" s="274">
        <v>0</v>
      </c>
      <c r="G22" s="317" t="s">
        <v>778</v>
      </c>
      <c r="H22" s="105">
        <v>0</v>
      </c>
      <c r="I22" s="54"/>
    </row>
    <row r="23" spans="2:9" ht="98.25" customHeight="1" x14ac:dyDescent="0.35">
      <c r="B23" s="53"/>
      <c r="C23" s="371"/>
      <c r="D23" s="477" t="s">
        <v>700</v>
      </c>
      <c r="E23" s="478"/>
      <c r="F23" s="274">
        <v>0</v>
      </c>
      <c r="G23" s="317" t="s">
        <v>780</v>
      </c>
      <c r="H23" s="105" t="s">
        <v>777</v>
      </c>
      <c r="I23" s="54"/>
    </row>
    <row r="24" spans="2:9" ht="90.75" customHeight="1" thickBot="1" x14ac:dyDescent="0.4">
      <c r="B24" s="53"/>
      <c r="C24" s="370"/>
      <c r="D24" s="492" t="s">
        <v>701</v>
      </c>
      <c r="E24" s="493"/>
      <c r="F24" s="284">
        <v>0</v>
      </c>
      <c r="G24" s="318" t="s">
        <v>884</v>
      </c>
      <c r="H24" s="106" t="s">
        <v>735</v>
      </c>
      <c r="I24" s="54"/>
    </row>
    <row r="25" spans="2:9" ht="15" thickBot="1" x14ac:dyDescent="0.4">
      <c r="B25" s="53"/>
      <c r="C25" s="273"/>
      <c r="D25" s="488"/>
      <c r="E25" s="489"/>
      <c r="F25" s="288"/>
      <c r="G25" s="289"/>
      <c r="H25" s="289"/>
      <c r="I25" s="54"/>
    </row>
    <row r="26" spans="2:9" ht="124.5" customHeight="1" x14ac:dyDescent="0.35">
      <c r="B26" s="53"/>
      <c r="C26" s="369" t="s">
        <v>720</v>
      </c>
      <c r="D26" s="485" t="s">
        <v>709</v>
      </c>
      <c r="E26" s="486"/>
      <c r="F26" s="286">
        <v>0</v>
      </c>
      <c r="G26" s="310" t="s">
        <v>782</v>
      </c>
      <c r="H26" s="287" t="s">
        <v>781</v>
      </c>
      <c r="I26" s="54"/>
    </row>
    <row r="27" spans="2:9" ht="71.25" customHeight="1" x14ac:dyDescent="0.35">
      <c r="B27" s="53"/>
      <c r="C27" s="371"/>
      <c r="D27" s="477" t="s">
        <v>703</v>
      </c>
      <c r="E27" s="478"/>
      <c r="F27" s="274">
        <v>0</v>
      </c>
      <c r="G27" s="317" t="s">
        <v>783</v>
      </c>
      <c r="H27" s="105" t="s">
        <v>702</v>
      </c>
      <c r="I27" s="54"/>
    </row>
    <row r="28" spans="2:9" ht="105" customHeight="1" x14ac:dyDescent="0.35">
      <c r="B28" s="53"/>
      <c r="C28" s="371"/>
      <c r="D28" s="477" t="s">
        <v>708</v>
      </c>
      <c r="E28" s="478"/>
      <c r="F28" s="274">
        <v>0</v>
      </c>
      <c r="G28" s="317" t="s">
        <v>784</v>
      </c>
      <c r="H28" s="285">
        <v>1.5</v>
      </c>
      <c r="I28" s="54"/>
    </row>
    <row r="29" spans="2:9" ht="109.5" customHeight="1" x14ac:dyDescent="0.35">
      <c r="B29" s="53"/>
      <c r="C29" s="371"/>
      <c r="D29" s="477" t="s">
        <v>704</v>
      </c>
      <c r="E29" s="478"/>
      <c r="F29" s="274">
        <v>0</v>
      </c>
      <c r="G29" s="317" t="s">
        <v>786</v>
      </c>
      <c r="H29" s="105" t="s">
        <v>705</v>
      </c>
      <c r="I29" s="54"/>
    </row>
    <row r="30" spans="2:9" ht="216.75" customHeight="1" thickBot="1" x14ac:dyDescent="0.4">
      <c r="B30" s="53"/>
      <c r="C30" s="370"/>
      <c r="D30" s="492" t="s">
        <v>706</v>
      </c>
      <c r="E30" s="493"/>
      <c r="F30" s="284">
        <v>0</v>
      </c>
      <c r="G30" s="318" t="s">
        <v>785</v>
      </c>
      <c r="H30" s="106" t="s">
        <v>707</v>
      </c>
      <c r="I30" s="54"/>
    </row>
    <row r="31" spans="2:9" x14ac:dyDescent="0.35">
      <c r="B31" s="53"/>
      <c r="C31" s="273"/>
      <c r="D31" s="490"/>
      <c r="E31" s="491"/>
      <c r="F31" s="283"/>
      <c r="G31" s="107"/>
      <c r="H31" s="107"/>
      <c r="I31" s="54"/>
    </row>
    <row r="32" spans="2:9" ht="99" customHeight="1" x14ac:dyDescent="0.35">
      <c r="B32" s="53"/>
      <c r="C32" s="371" t="s">
        <v>721</v>
      </c>
      <c r="D32" s="477" t="s">
        <v>711</v>
      </c>
      <c r="E32" s="478"/>
      <c r="F32" s="274">
        <v>0</v>
      </c>
      <c r="G32" s="317" t="s">
        <v>787</v>
      </c>
      <c r="H32" s="285">
        <v>0.75</v>
      </c>
      <c r="I32" s="54"/>
    </row>
    <row r="33" spans="2:9" ht="96" customHeight="1" x14ac:dyDescent="0.35">
      <c r="B33" s="53"/>
      <c r="C33" s="371"/>
      <c r="D33" s="477" t="s">
        <v>710</v>
      </c>
      <c r="E33" s="478"/>
      <c r="F33" s="274">
        <v>0</v>
      </c>
      <c r="G33" s="317" t="s">
        <v>787</v>
      </c>
      <c r="H33" s="285">
        <v>0.75</v>
      </c>
      <c r="I33" s="54"/>
    </row>
    <row r="34" spans="2:9" ht="93.75" customHeight="1" x14ac:dyDescent="0.35">
      <c r="B34" s="53"/>
      <c r="C34" s="371"/>
      <c r="D34" s="477" t="s">
        <v>712</v>
      </c>
      <c r="E34" s="478"/>
      <c r="F34" s="274">
        <v>0</v>
      </c>
      <c r="G34" s="317" t="s">
        <v>787</v>
      </c>
      <c r="H34" s="285">
        <v>0.5</v>
      </c>
      <c r="I34" s="54"/>
    </row>
    <row r="35" spans="2:9" ht="93" customHeight="1" x14ac:dyDescent="0.35">
      <c r="B35" s="53"/>
      <c r="C35" s="371"/>
      <c r="D35" s="477" t="s">
        <v>713</v>
      </c>
      <c r="E35" s="478"/>
      <c r="F35" s="274">
        <v>0</v>
      </c>
      <c r="G35" s="317" t="s">
        <v>788</v>
      </c>
      <c r="H35" s="105" t="s">
        <v>715</v>
      </c>
      <c r="I35" s="54"/>
    </row>
    <row r="36" spans="2:9" ht="79.5" customHeight="1" x14ac:dyDescent="0.35">
      <c r="B36" s="53"/>
      <c r="C36" s="371"/>
      <c r="D36" s="477" t="s">
        <v>714</v>
      </c>
      <c r="E36" s="478"/>
      <c r="F36" s="274">
        <v>0</v>
      </c>
      <c r="G36" s="317" t="s">
        <v>788</v>
      </c>
      <c r="H36" s="105" t="s">
        <v>715</v>
      </c>
      <c r="I36" s="54"/>
    </row>
    <row r="37" spans="2:9" ht="58.5" customHeight="1" x14ac:dyDescent="0.35">
      <c r="B37" s="53"/>
      <c r="C37" s="371"/>
      <c r="D37" s="477" t="s">
        <v>717</v>
      </c>
      <c r="E37" s="478"/>
      <c r="F37" s="274">
        <v>0</v>
      </c>
      <c r="G37" s="317" t="s">
        <v>885</v>
      </c>
      <c r="H37" s="105" t="s">
        <v>716</v>
      </c>
      <c r="I37" s="54"/>
    </row>
    <row r="38" spans="2:9" ht="15" thickBot="1" x14ac:dyDescent="0.4">
      <c r="B38" s="53"/>
      <c r="C38" s="282"/>
      <c r="D38" s="475"/>
      <c r="E38" s="476"/>
      <c r="F38" s="284"/>
      <c r="G38" s="106"/>
      <c r="H38" s="106"/>
      <c r="I38" s="54"/>
    </row>
    <row r="39" spans="2:9" ht="15" thickBot="1" x14ac:dyDescent="0.4">
      <c r="B39" s="110"/>
      <c r="C39" s="111"/>
      <c r="D39" s="111"/>
      <c r="E39" s="111"/>
      <c r="F39" s="111"/>
      <c r="G39" s="111"/>
      <c r="H39" s="111"/>
      <c r="I39" s="112"/>
    </row>
  </sheetData>
  <mergeCells count="41">
    <mergeCell ref="D16:E16"/>
    <mergeCell ref="D15:E15"/>
    <mergeCell ref="D18:E18"/>
    <mergeCell ref="D9:E9"/>
    <mergeCell ref="D11:E11"/>
    <mergeCell ref="D10:E10"/>
    <mergeCell ref="D13:E13"/>
    <mergeCell ref="D12:E12"/>
    <mergeCell ref="D14:E14"/>
    <mergeCell ref="D26:E26"/>
    <mergeCell ref="D32:E32"/>
    <mergeCell ref="D31:E31"/>
    <mergeCell ref="D30:E30"/>
    <mergeCell ref="D17:E17"/>
    <mergeCell ref="D19:E19"/>
    <mergeCell ref="D21:E21"/>
    <mergeCell ref="D22:E22"/>
    <mergeCell ref="D23:E23"/>
    <mergeCell ref="D24:E24"/>
    <mergeCell ref="D20:E20"/>
    <mergeCell ref="D33:E33"/>
    <mergeCell ref="D34:E34"/>
    <mergeCell ref="D36:E36"/>
    <mergeCell ref="D28:E28"/>
    <mergeCell ref="D27:E27"/>
    <mergeCell ref="D38:E38"/>
    <mergeCell ref="D37:E37"/>
    <mergeCell ref="D29:E29"/>
    <mergeCell ref="D35:E35"/>
    <mergeCell ref="C3:H3"/>
    <mergeCell ref="C4:H4"/>
    <mergeCell ref="C5:H5"/>
    <mergeCell ref="D7:E7"/>
    <mergeCell ref="D8:E8"/>
    <mergeCell ref="C6:D6"/>
    <mergeCell ref="C26:C30"/>
    <mergeCell ref="C32:C37"/>
    <mergeCell ref="C8:C10"/>
    <mergeCell ref="C12:C16"/>
    <mergeCell ref="C18:C24"/>
    <mergeCell ref="D25:E25"/>
  </mergeCell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32"/>
  <sheetViews>
    <sheetView showGridLines="0" topLeftCell="A26" workbookViewId="0">
      <selection activeCell="E35" sqref="E35"/>
    </sheetView>
  </sheetViews>
  <sheetFormatPr defaultColWidth="8.90625" defaultRowHeight="14.5" x14ac:dyDescent="0.35"/>
  <cols>
    <col min="1" max="1" width="1.36328125" customWidth="1"/>
    <col min="2" max="2" width="2" customWidth="1"/>
    <col min="3" max="3" width="45.36328125" customWidth="1"/>
    <col min="4" max="4" width="83.08984375" customWidth="1"/>
    <col min="5" max="5" width="2.453125" customWidth="1"/>
    <col min="6" max="6" width="1.453125" customWidth="1"/>
  </cols>
  <sheetData>
    <row r="1" spans="2:5" ht="15" thickBot="1" x14ac:dyDescent="0.4"/>
    <row r="2" spans="2:5" ht="15" thickBot="1" x14ac:dyDescent="0.4">
      <c r="B2" s="124"/>
      <c r="C2" s="72"/>
      <c r="D2" s="72"/>
      <c r="E2" s="73"/>
    </row>
    <row r="3" spans="2:5" ht="18" thickBot="1" x14ac:dyDescent="0.4">
      <c r="B3" s="125"/>
      <c r="C3" s="507" t="s">
        <v>259</v>
      </c>
      <c r="D3" s="508"/>
      <c r="E3" s="126"/>
    </row>
    <row r="4" spans="2:5" x14ac:dyDescent="0.35">
      <c r="B4" s="125"/>
      <c r="C4" s="127"/>
      <c r="D4" s="127"/>
      <c r="E4" s="126"/>
    </row>
    <row r="5" spans="2:5" ht="15" thickBot="1" x14ac:dyDescent="0.4">
      <c r="B5" s="125"/>
      <c r="C5" s="128" t="s">
        <v>298</v>
      </c>
      <c r="D5" s="127"/>
      <c r="E5" s="126"/>
    </row>
    <row r="6" spans="2:5" ht="15" thickBot="1" x14ac:dyDescent="0.4">
      <c r="B6" s="125"/>
      <c r="C6" s="320" t="s">
        <v>260</v>
      </c>
      <c r="D6" s="138" t="s">
        <v>261</v>
      </c>
      <c r="E6" s="126"/>
    </row>
    <row r="7" spans="2:5" ht="42.5" thickBot="1" x14ac:dyDescent="0.4">
      <c r="B7" s="125"/>
      <c r="C7" s="129" t="s">
        <v>302</v>
      </c>
      <c r="D7" s="130" t="s">
        <v>886</v>
      </c>
      <c r="E7" s="126"/>
    </row>
    <row r="8" spans="2:5" ht="70.5" thickBot="1" x14ac:dyDescent="0.4">
      <c r="B8" s="125"/>
      <c r="C8" s="131" t="s">
        <v>303</v>
      </c>
      <c r="D8" s="132" t="s">
        <v>887</v>
      </c>
      <c r="E8" s="126"/>
    </row>
    <row r="9" spans="2:5" ht="56.5" thickBot="1" x14ac:dyDescent="0.4">
      <c r="B9" s="125"/>
      <c r="C9" s="133" t="s">
        <v>262</v>
      </c>
      <c r="D9" s="134" t="s">
        <v>888</v>
      </c>
      <c r="E9" s="126"/>
    </row>
    <row r="10" spans="2:5" ht="94.5" customHeight="1" thickBot="1" x14ac:dyDescent="0.4">
      <c r="B10" s="125"/>
      <c r="C10" s="129" t="s">
        <v>275</v>
      </c>
      <c r="D10" s="130" t="s">
        <v>889</v>
      </c>
      <c r="E10" s="126"/>
    </row>
    <row r="11" spans="2:5" x14ac:dyDescent="0.35">
      <c r="B11" s="125"/>
      <c r="C11" s="127"/>
      <c r="D11" s="127"/>
      <c r="E11" s="126"/>
    </row>
    <row r="12" spans="2:5" ht="15" thickBot="1" x14ac:dyDescent="0.4">
      <c r="B12" s="125"/>
      <c r="C12" s="509" t="s">
        <v>299</v>
      </c>
      <c r="D12" s="509"/>
      <c r="E12" s="126"/>
    </row>
    <row r="13" spans="2:5" ht="15" thickBot="1" x14ac:dyDescent="0.4">
      <c r="B13" s="125"/>
      <c r="C13" s="139" t="s">
        <v>263</v>
      </c>
      <c r="D13" s="139" t="s">
        <v>261</v>
      </c>
      <c r="E13" s="126"/>
    </row>
    <row r="14" spans="2:5" ht="15" thickBot="1" x14ac:dyDescent="0.4">
      <c r="B14" s="125"/>
      <c r="C14" s="506" t="s">
        <v>300</v>
      </c>
      <c r="D14" s="506"/>
      <c r="E14" s="126"/>
    </row>
    <row r="15" spans="2:5" ht="70.5" thickBot="1" x14ac:dyDescent="0.4">
      <c r="B15" s="125"/>
      <c r="C15" s="133" t="s">
        <v>304</v>
      </c>
      <c r="D15" s="135"/>
      <c r="E15" s="126"/>
    </row>
    <row r="16" spans="2:5" ht="56.5" thickBot="1" x14ac:dyDescent="0.4">
      <c r="B16" s="125"/>
      <c r="C16" s="133" t="s">
        <v>305</v>
      </c>
      <c r="D16" s="135"/>
      <c r="E16" s="126"/>
    </row>
    <row r="17" spans="2:5" ht="15" thickBot="1" x14ac:dyDescent="0.4">
      <c r="B17" s="125"/>
      <c r="C17" s="510" t="s">
        <v>674</v>
      </c>
      <c r="D17" s="510"/>
      <c r="E17" s="126"/>
    </row>
    <row r="18" spans="2:5" ht="75.75" customHeight="1" thickBot="1" x14ac:dyDescent="0.4">
      <c r="B18" s="125"/>
      <c r="C18" s="272" t="s">
        <v>672</v>
      </c>
      <c r="D18" s="271"/>
      <c r="E18" s="126"/>
    </row>
    <row r="19" spans="2:5" ht="120.75" customHeight="1" thickBot="1" x14ac:dyDescent="0.4">
      <c r="B19" s="125"/>
      <c r="C19" s="272" t="s">
        <v>673</v>
      </c>
      <c r="D19" s="271"/>
      <c r="E19" s="126"/>
    </row>
    <row r="20" spans="2:5" ht="15" thickBot="1" x14ac:dyDescent="0.4">
      <c r="B20" s="125"/>
      <c r="C20" s="506" t="s">
        <v>301</v>
      </c>
      <c r="D20" s="506"/>
      <c r="E20" s="126"/>
    </row>
    <row r="21" spans="2:5" ht="70.5" thickBot="1" x14ac:dyDescent="0.4">
      <c r="B21" s="125"/>
      <c r="C21" s="133" t="s">
        <v>306</v>
      </c>
      <c r="D21" s="135"/>
      <c r="E21" s="126"/>
    </row>
    <row r="22" spans="2:5" ht="56.5" thickBot="1" x14ac:dyDescent="0.4">
      <c r="B22" s="125"/>
      <c r="C22" s="133" t="s">
        <v>297</v>
      </c>
      <c r="D22" s="135"/>
      <c r="E22" s="126"/>
    </row>
    <row r="23" spans="2:5" ht="15" thickBot="1" x14ac:dyDescent="0.4">
      <c r="B23" s="125"/>
      <c r="C23" s="506" t="s">
        <v>264</v>
      </c>
      <c r="D23" s="506"/>
      <c r="E23" s="126"/>
    </row>
    <row r="24" spans="2:5" ht="28.5" thickBot="1" x14ac:dyDescent="0.4">
      <c r="B24" s="125"/>
      <c r="C24" s="136" t="s">
        <v>265</v>
      </c>
      <c r="D24" s="136"/>
      <c r="E24" s="126"/>
    </row>
    <row r="25" spans="2:5" ht="28.5" thickBot="1" x14ac:dyDescent="0.4">
      <c r="B25" s="125"/>
      <c r="C25" s="136" t="s">
        <v>266</v>
      </c>
      <c r="D25" s="136"/>
      <c r="E25" s="126"/>
    </row>
    <row r="26" spans="2:5" ht="28.5" thickBot="1" x14ac:dyDescent="0.4">
      <c r="B26" s="125"/>
      <c r="C26" s="136" t="s">
        <v>267</v>
      </c>
      <c r="D26" s="136"/>
      <c r="E26" s="126"/>
    </row>
    <row r="27" spans="2:5" ht="15" thickBot="1" x14ac:dyDescent="0.4">
      <c r="B27" s="125"/>
      <c r="C27" s="506" t="s">
        <v>268</v>
      </c>
      <c r="D27" s="506"/>
      <c r="E27" s="126"/>
    </row>
    <row r="28" spans="2:5" ht="56.5" thickBot="1" x14ac:dyDescent="0.4">
      <c r="B28" s="125"/>
      <c r="C28" s="133" t="s">
        <v>307</v>
      </c>
      <c r="D28" s="135"/>
      <c r="E28" s="126"/>
    </row>
    <row r="29" spans="2:5" ht="28.5" thickBot="1" x14ac:dyDescent="0.4">
      <c r="B29" s="125"/>
      <c r="C29" s="133" t="s">
        <v>308</v>
      </c>
      <c r="D29" s="135"/>
      <c r="E29" s="126"/>
    </row>
    <row r="30" spans="2:5" ht="56.5" thickBot="1" x14ac:dyDescent="0.4">
      <c r="B30" s="125"/>
      <c r="C30" s="133" t="s">
        <v>269</v>
      </c>
      <c r="D30" s="135"/>
      <c r="E30" s="126"/>
    </row>
    <row r="31" spans="2:5" ht="42.5" thickBot="1" x14ac:dyDescent="0.4">
      <c r="B31" s="125"/>
      <c r="C31" s="133" t="s">
        <v>309</v>
      </c>
      <c r="D31" s="135"/>
      <c r="E31" s="126"/>
    </row>
    <row r="32" spans="2:5" ht="15" thickBot="1" x14ac:dyDescent="0.4">
      <c r="B32" s="166"/>
      <c r="C32" s="137"/>
      <c r="D32" s="137"/>
      <c r="E32" s="167"/>
    </row>
  </sheetData>
  <mergeCells count="7">
    <mergeCell ref="C27:D27"/>
    <mergeCell ref="C3:D3"/>
    <mergeCell ref="C12:D12"/>
    <mergeCell ref="C14:D14"/>
    <mergeCell ref="C20:D20"/>
    <mergeCell ref="C23:D23"/>
    <mergeCell ref="C17:D17"/>
  </mergeCells>
  <pageMargins left="0.25" right="0.25" top="0.18" bottom="0.17" header="0.17" footer="0.17"/>
  <pageSetup scale="76" fitToHeight="0"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112" zoomScale="85" zoomScaleNormal="85" zoomScalePageLayoutView="85" workbookViewId="0">
      <selection activeCell="D115" sqref="D115"/>
    </sheetView>
  </sheetViews>
  <sheetFormatPr defaultColWidth="8.90625" defaultRowHeight="14.5" outlineLevelRow="1" x14ac:dyDescent="0.35"/>
  <cols>
    <col min="1" max="1" width="3" style="169" customWidth="1"/>
    <col min="2" max="2" width="28.453125" style="169" customWidth="1"/>
    <col min="3" max="3" width="50.453125" style="169" customWidth="1"/>
    <col min="4" max="4" width="34.36328125" style="169" customWidth="1"/>
    <col min="5" max="5" width="32" style="169" customWidth="1"/>
    <col min="6" max="6" width="26.6328125" style="169" customWidth="1"/>
    <col min="7" max="7" width="26.453125" style="169" bestFit="1" customWidth="1"/>
    <col min="8" max="8" width="30" style="169" customWidth="1"/>
    <col min="9" max="9" width="26.08984375" style="169" customWidth="1"/>
    <col min="10" max="10" width="25.90625" style="169" customWidth="1"/>
    <col min="11" max="11" width="31" style="169" bestFit="1" customWidth="1"/>
    <col min="12" max="12" width="30.36328125" style="169" hidden="1" customWidth="1"/>
    <col min="13" max="13" width="27.08984375" style="169" hidden="1" customWidth="1"/>
    <col min="14" max="14" width="25" style="169" hidden="1" customWidth="1"/>
    <col min="15" max="15" width="25.90625" style="169" hidden="1" customWidth="1"/>
    <col min="16" max="16" width="30.36328125" style="169" hidden="1" customWidth="1"/>
    <col min="17" max="17" width="27.08984375" style="169" hidden="1" customWidth="1"/>
    <col min="18" max="18" width="24.36328125" style="169" hidden="1" customWidth="1"/>
    <col min="19" max="19" width="23.08984375" style="169" hidden="1" customWidth="1"/>
    <col min="20" max="20" width="27.6328125" style="169" customWidth="1"/>
    <col min="21" max="16384" width="8.90625" style="169"/>
  </cols>
  <sheetData>
    <row r="1" spans="2:19" ht="15" thickBot="1" x14ac:dyDescent="0.4"/>
    <row r="2" spans="2:19" ht="26" x14ac:dyDescent="0.35">
      <c r="B2" s="101"/>
      <c r="C2" s="528"/>
      <c r="D2" s="528"/>
      <c r="E2" s="528"/>
      <c r="F2" s="528"/>
      <c r="G2" s="528"/>
      <c r="H2" s="95"/>
      <c r="I2" s="95"/>
      <c r="J2" s="95"/>
      <c r="K2" s="95"/>
      <c r="L2" s="95"/>
      <c r="M2" s="95"/>
      <c r="N2" s="95"/>
      <c r="O2" s="95"/>
      <c r="P2" s="95"/>
      <c r="Q2" s="95"/>
      <c r="R2" s="95"/>
      <c r="S2" s="96"/>
    </row>
    <row r="3" spans="2:19" ht="26" x14ac:dyDescent="0.35">
      <c r="B3" s="102"/>
      <c r="C3" s="534" t="s">
        <v>286</v>
      </c>
      <c r="D3" s="535"/>
      <c r="E3" s="535"/>
      <c r="F3" s="535"/>
      <c r="G3" s="536"/>
      <c r="H3" s="98"/>
      <c r="I3" s="98"/>
      <c r="J3" s="98"/>
      <c r="K3" s="98"/>
      <c r="L3" s="98"/>
      <c r="M3" s="98"/>
      <c r="N3" s="98"/>
      <c r="O3" s="98"/>
      <c r="P3" s="98"/>
      <c r="Q3" s="98"/>
      <c r="R3" s="98"/>
      <c r="S3" s="100"/>
    </row>
    <row r="4" spans="2:19" ht="26" x14ac:dyDescent="0.35">
      <c r="B4" s="102"/>
      <c r="C4" s="103"/>
      <c r="D4" s="103"/>
      <c r="E4" s="103"/>
      <c r="F4" s="103"/>
      <c r="G4" s="103"/>
      <c r="H4" s="98"/>
      <c r="I4" s="98"/>
      <c r="J4" s="98"/>
      <c r="K4" s="98"/>
      <c r="L4" s="98"/>
      <c r="M4" s="98"/>
      <c r="N4" s="98"/>
      <c r="O4" s="98"/>
      <c r="P4" s="98"/>
      <c r="Q4" s="98"/>
      <c r="R4" s="98"/>
      <c r="S4" s="100"/>
    </row>
    <row r="5" spans="2:19" ht="15" thickBot="1" x14ac:dyDescent="0.4">
      <c r="B5" s="97"/>
      <c r="C5" s="98"/>
      <c r="D5" s="98"/>
      <c r="E5" s="98"/>
      <c r="F5" s="98"/>
      <c r="G5" s="98"/>
      <c r="H5" s="98"/>
      <c r="I5" s="98"/>
      <c r="J5" s="98"/>
      <c r="K5" s="98"/>
      <c r="L5" s="98"/>
      <c r="M5" s="98"/>
      <c r="N5" s="98"/>
      <c r="O5" s="98"/>
      <c r="P5" s="98"/>
      <c r="Q5" s="98"/>
      <c r="R5" s="98"/>
      <c r="S5" s="100"/>
    </row>
    <row r="6" spans="2:19" ht="34.5" customHeight="1" thickBot="1" x14ac:dyDescent="0.4">
      <c r="B6" s="529" t="s">
        <v>605</v>
      </c>
      <c r="C6" s="530"/>
      <c r="D6" s="530"/>
      <c r="E6" s="530"/>
      <c r="F6" s="530"/>
      <c r="G6" s="530"/>
      <c r="H6" s="262"/>
      <c r="I6" s="262"/>
      <c r="J6" s="262"/>
      <c r="K6" s="262"/>
      <c r="L6" s="262"/>
      <c r="M6" s="262"/>
      <c r="N6" s="262"/>
      <c r="O6" s="262"/>
      <c r="P6" s="262"/>
      <c r="Q6" s="262"/>
      <c r="R6" s="262"/>
      <c r="S6" s="263"/>
    </row>
    <row r="7" spans="2:19" ht="15.75" customHeight="1" x14ac:dyDescent="0.35">
      <c r="B7" s="529" t="s">
        <v>667</v>
      </c>
      <c r="C7" s="531"/>
      <c r="D7" s="531"/>
      <c r="E7" s="531"/>
      <c r="F7" s="531"/>
      <c r="G7" s="531"/>
      <c r="H7" s="262"/>
      <c r="I7" s="262"/>
      <c r="J7" s="262"/>
      <c r="K7" s="262"/>
      <c r="L7" s="262"/>
      <c r="M7" s="262"/>
      <c r="N7" s="262"/>
      <c r="O7" s="262"/>
      <c r="P7" s="262"/>
      <c r="Q7" s="262"/>
      <c r="R7" s="262"/>
      <c r="S7" s="263"/>
    </row>
    <row r="8" spans="2:19" ht="15.75" customHeight="1" thickBot="1" x14ac:dyDescent="0.4">
      <c r="B8" s="532" t="s">
        <v>240</v>
      </c>
      <c r="C8" s="533"/>
      <c r="D8" s="533"/>
      <c r="E8" s="533"/>
      <c r="F8" s="533"/>
      <c r="G8" s="533"/>
      <c r="H8" s="264"/>
      <c r="I8" s="264"/>
      <c r="J8" s="264"/>
      <c r="K8" s="264"/>
      <c r="L8" s="264"/>
      <c r="M8" s="264"/>
      <c r="N8" s="264"/>
      <c r="O8" s="264"/>
      <c r="P8" s="264"/>
      <c r="Q8" s="264"/>
      <c r="R8" s="264"/>
      <c r="S8" s="265"/>
    </row>
    <row r="10" spans="2:19" ht="21" x14ac:dyDescent="0.5">
      <c r="B10" s="613" t="s">
        <v>312</v>
      </c>
      <c r="C10" s="613"/>
    </row>
    <row r="11" spans="2:19" ht="15" thickBot="1" x14ac:dyDescent="0.4"/>
    <row r="12" spans="2:19" ht="15" customHeight="1" thickBot="1" x14ac:dyDescent="0.4">
      <c r="B12" s="268" t="s">
        <v>313</v>
      </c>
      <c r="C12" s="170"/>
    </row>
    <row r="13" spans="2:19" ht="15.75" customHeight="1" thickBot="1" x14ac:dyDescent="0.4">
      <c r="B13" s="268" t="s">
        <v>278</v>
      </c>
      <c r="C13" s="170" t="s">
        <v>676</v>
      </c>
    </row>
    <row r="14" spans="2:19" ht="15.75" customHeight="1" thickBot="1" x14ac:dyDescent="0.4">
      <c r="B14" s="268" t="s">
        <v>668</v>
      </c>
      <c r="C14" s="170" t="s">
        <v>608</v>
      </c>
    </row>
    <row r="15" spans="2:19" ht="15.75" customHeight="1" thickBot="1" x14ac:dyDescent="0.4">
      <c r="B15" s="268" t="s">
        <v>314</v>
      </c>
      <c r="C15" s="170" t="s">
        <v>88</v>
      </c>
    </row>
    <row r="16" spans="2:19" ht="15" thickBot="1" x14ac:dyDescent="0.4">
      <c r="B16" s="268" t="s">
        <v>315</v>
      </c>
      <c r="C16" s="170" t="s">
        <v>609</v>
      </c>
    </row>
    <row r="17" spans="2:19" ht="15" thickBot="1" x14ac:dyDescent="0.4">
      <c r="B17" s="268" t="s">
        <v>316</v>
      </c>
      <c r="C17" s="170" t="s">
        <v>498</v>
      </c>
    </row>
    <row r="18" spans="2:19" ht="15" thickBot="1" x14ac:dyDescent="0.4"/>
    <row r="19" spans="2:19" ht="15" thickBot="1" x14ac:dyDescent="0.4">
      <c r="D19" s="556" t="s">
        <v>317</v>
      </c>
      <c r="E19" s="557"/>
      <c r="F19" s="557"/>
      <c r="G19" s="558"/>
      <c r="H19" s="556" t="s">
        <v>318</v>
      </c>
      <c r="I19" s="557"/>
      <c r="J19" s="557"/>
      <c r="K19" s="558"/>
      <c r="L19" s="556" t="s">
        <v>319</v>
      </c>
      <c r="M19" s="557"/>
      <c r="N19" s="557"/>
      <c r="O19" s="558"/>
      <c r="P19" s="556" t="s">
        <v>320</v>
      </c>
      <c r="Q19" s="557"/>
      <c r="R19" s="557"/>
      <c r="S19" s="558"/>
    </row>
    <row r="20" spans="2:19" ht="45" customHeight="1" thickBot="1" x14ac:dyDescent="0.4">
      <c r="B20" s="549" t="s">
        <v>321</v>
      </c>
      <c r="C20" s="614" t="s">
        <v>322</v>
      </c>
      <c r="D20" s="171"/>
      <c r="E20" s="172" t="s">
        <v>323</v>
      </c>
      <c r="F20" s="173" t="s">
        <v>324</v>
      </c>
      <c r="G20" s="174" t="s">
        <v>325</v>
      </c>
      <c r="H20" s="171"/>
      <c r="I20" s="172" t="s">
        <v>323</v>
      </c>
      <c r="J20" s="173" t="s">
        <v>324</v>
      </c>
      <c r="K20" s="174" t="s">
        <v>325</v>
      </c>
      <c r="L20" s="171"/>
      <c r="M20" s="172" t="s">
        <v>323</v>
      </c>
      <c r="N20" s="173" t="s">
        <v>324</v>
      </c>
      <c r="O20" s="174" t="s">
        <v>325</v>
      </c>
      <c r="P20" s="171"/>
      <c r="Q20" s="172" t="s">
        <v>323</v>
      </c>
      <c r="R20" s="173" t="s">
        <v>324</v>
      </c>
      <c r="S20" s="174" t="s">
        <v>325</v>
      </c>
    </row>
    <row r="21" spans="2:19" ht="40.5" customHeight="1" x14ac:dyDescent="0.35">
      <c r="B21" s="581"/>
      <c r="C21" s="615"/>
      <c r="D21" s="175" t="s">
        <v>326</v>
      </c>
      <c r="E21" s="176">
        <v>0</v>
      </c>
      <c r="F21" s="177">
        <v>0</v>
      </c>
      <c r="G21" s="178">
        <v>0</v>
      </c>
      <c r="H21" s="179" t="s">
        <v>326</v>
      </c>
      <c r="I21" s="321">
        <v>53512</v>
      </c>
      <c r="J21" s="322">
        <v>21220</v>
      </c>
      <c r="K21" s="323">
        <v>32292</v>
      </c>
      <c r="L21" s="175" t="s">
        <v>326</v>
      </c>
      <c r="M21" s="321"/>
      <c r="N21" s="322"/>
      <c r="O21" s="323"/>
      <c r="P21" s="175" t="s">
        <v>326</v>
      </c>
      <c r="Q21" s="180"/>
      <c r="R21" s="181"/>
      <c r="S21" s="182"/>
    </row>
    <row r="22" spans="2:19" ht="39.75" customHeight="1" x14ac:dyDescent="0.35">
      <c r="B22" s="581"/>
      <c r="C22" s="615"/>
      <c r="D22" s="183" t="s">
        <v>327</v>
      </c>
      <c r="E22" s="185">
        <v>0</v>
      </c>
      <c r="F22" s="185">
        <v>0</v>
      </c>
      <c r="G22" s="185">
        <v>0</v>
      </c>
      <c r="H22" s="184" t="s">
        <v>327</v>
      </c>
      <c r="I22" s="185">
        <v>0.5</v>
      </c>
      <c r="J22" s="185">
        <v>0.5</v>
      </c>
      <c r="K22" s="185">
        <v>0.5</v>
      </c>
      <c r="L22" s="183" t="s">
        <v>327</v>
      </c>
      <c r="M22" s="185"/>
      <c r="N22" s="185"/>
      <c r="O22" s="185"/>
      <c r="P22" s="183" t="s">
        <v>327</v>
      </c>
      <c r="Q22" s="185"/>
      <c r="R22" s="185"/>
      <c r="S22" s="186"/>
    </row>
    <row r="23" spans="2:19" ht="37.5" customHeight="1" x14ac:dyDescent="0.35">
      <c r="B23" s="550"/>
      <c r="C23" s="616"/>
      <c r="D23" s="183" t="s">
        <v>328</v>
      </c>
      <c r="E23" s="185">
        <v>0</v>
      </c>
      <c r="F23" s="185">
        <v>0</v>
      </c>
      <c r="G23" s="185">
        <v>0</v>
      </c>
      <c r="H23" s="184" t="s">
        <v>328</v>
      </c>
      <c r="I23" s="185">
        <v>0.25</v>
      </c>
      <c r="J23" s="185">
        <v>0.25</v>
      </c>
      <c r="K23" s="185">
        <v>0.25</v>
      </c>
      <c r="L23" s="183" t="s">
        <v>328</v>
      </c>
      <c r="M23" s="185"/>
      <c r="N23" s="185"/>
      <c r="O23" s="186"/>
      <c r="P23" s="183" t="s">
        <v>328</v>
      </c>
      <c r="Q23" s="185"/>
      <c r="R23" s="185"/>
      <c r="S23" s="186"/>
    </row>
    <row r="24" spans="2:19" ht="15" thickBot="1" x14ac:dyDescent="0.4">
      <c r="B24" s="187"/>
      <c r="C24" s="187"/>
      <c r="Q24" s="188"/>
      <c r="R24" s="188"/>
      <c r="S24" s="188"/>
    </row>
    <row r="25" spans="2:19" ht="30" customHeight="1" thickBot="1" x14ac:dyDescent="0.4">
      <c r="B25" s="187"/>
      <c r="C25" s="187"/>
      <c r="D25" s="556" t="s">
        <v>317</v>
      </c>
      <c r="E25" s="557"/>
      <c r="F25" s="557"/>
      <c r="G25" s="558"/>
      <c r="H25" s="556" t="s">
        <v>318</v>
      </c>
      <c r="I25" s="557"/>
      <c r="J25" s="557"/>
      <c r="K25" s="558"/>
      <c r="L25" s="556" t="s">
        <v>319</v>
      </c>
      <c r="M25" s="557"/>
      <c r="N25" s="557"/>
      <c r="O25" s="558"/>
      <c r="P25" s="556" t="s">
        <v>320</v>
      </c>
      <c r="Q25" s="557"/>
      <c r="R25" s="557"/>
      <c r="S25" s="558"/>
    </row>
    <row r="26" spans="2:19" ht="47.25" customHeight="1" x14ac:dyDescent="0.35">
      <c r="B26" s="549" t="s">
        <v>329</v>
      </c>
      <c r="C26" s="549" t="s">
        <v>330</v>
      </c>
      <c r="D26" s="593" t="s">
        <v>331</v>
      </c>
      <c r="E26" s="594"/>
      <c r="F26" s="189" t="s">
        <v>332</v>
      </c>
      <c r="G26" s="190" t="s">
        <v>333</v>
      </c>
      <c r="H26" s="593" t="s">
        <v>331</v>
      </c>
      <c r="I26" s="594"/>
      <c r="J26" s="189" t="s">
        <v>332</v>
      </c>
      <c r="K26" s="190" t="s">
        <v>333</v>
      </c>
      <c r="L26" s="593" t="s">
        <v>331</v>
      </c>
      <c r="M26" s="594"/>
      <c r="N26" s="189" t="s">
        <v>332</v>
      </c>
      <c r="O26" s="190" t="s">
        <v>333</v>
      </c>
      <c r="P26" s="593" t="s">
        <v>331</v>
      </c>
      <c r="Q26" s="594"/>
      <c r="R26" s="189" t="s">
        <v>332</v>
      </c>
      <c r="S26" s="190" t="s">
        <v>333</v>
      </c>
    </row>
    <row r="27" spans="2:19" ht="51" customHeight="1" x14ac:dyDescent="0.35">
      <c r="B27" s="581"/>
      <c r="C27" s="581"/>
      <c r="D27" s="191" t="s">
        <v>326</v>
      </c>
      <c r="E27" s="192">
        <v>0</v>
      </c>
      <c r="F27" s="601"/>
      <c r="G27" s="603" t="s">
        <v>533</v>
      </c>
      <c r="H27" s="191" t="s">
        <v>326</v>
      </c>
      <c r="I27" s="324">
        <v>56</v>
      </c>
      <c r="J27" s="597"/>
      <c r="K27" s="599" t="s">
        <v>514</v>
      </c>
      <c r="L27" s="191" t="s">
        <v>326</v>
      </c>
      <c r="M27" s="193"/>
      <c r="N27" s="597"/>
      <c r="O27" s="599"/>
      <c r="P27" s="191" t="s">
        <v>326</v>
      </c>
      <c r="Q27" s="193"/>
      <c r="R27" s="597"/>
      <c r="S27" s="599"/>
    </row>
    <row r="28" spans="2:19" ht="51" customHeight="1" x14ac:dyDescent="0.35">
      <c r="B28" s="550"/>
      <c r="C28" s="550"/>
      <c r="D28" s="194" t="s">
        <v>334</v>
      </c>
      <c r="E28" s="195">
        <v>0</v>
      </c>
      <c r="F28" s="602"/>
      <c r="G28" s="604"/>
      <c r="H28" s="194" t="s">
        <v>334</v>
      </c>
      <c r="I28" s="196">
        <v>1</v>
      </c>
      <c r="J28" s="598"/>
      <c r="K28" s="600"/>
      <c r="L28" s="194" t="s">
        <v>334</v>
      </c>
      <c r="M28" s="196"/>
      <c r="N28" s="598"/>
      <c r="O28" s="600"/>
      <c r="P28" s="194" t="s">
        <v>334</v>
      </c>
      <c r="Q28" s="196"/>
      <c r="R28" s="598"/>
      <c r="S28" s="600"/>
    </row>
    <row r="29" spans="2:19" ht="37.5" customHeight="1" x14ac:dyDescent="0.35">
      <c r="B29" s="537" t="s">
        <v>335</v>
      </c>
      <c r="C29" s="551" t="s">
        <v>336</v>
      </c>
      <c r="D29" s="197" t="s">
        <v>337</v>
      </c>
      <c r="E29" s="198" t="s">
        <v>316</v>
      </c>
      <c r="F29" s="198" t="s">
        <v>338</v>
      </c>
      <c r="G29" s="199" t="s">
        <v>339</v>
      </c>
      <c r="H29" s="197" t="s">
        <v>337</v>
      </c>
      <c r="I29" s="198" t="s">
        <v>316</v>
      </c>
      <c r="J29" s="198" t="s">
        <v>338</v>
      </c>
      <c r="K29" s="199" t="s">
        <v>339</v>
      </c>
      <c r="L29" s="197" t="s">
        <v>337</v>
      </c>
      <c r="M29" s="198" t="s">
        <v>316</v>
      </c>
      <c r="N29" s="198" t="s">
        <v>338</v>
      </c>
      <c r="O29" s="199" t="s">
        <v>339</v>
      </c>
      <c r="P29" s="197" t="s">
        <v>337</v>
      </c>
      <c r="Q29" s="198" t="s">
        <v>316</v>
      </c>
      <c r="R29" s="198" t="s">
        <v>338</v>
      </c>
      <c r="S29" s="199" t="s">
        <v>339</v>
      </c>
    </row>
    <row r="30" spans="2:19" ht="30" customHeight="1" x14ac:dyDescent="0.35">
      <c r="B30" s="548"/>
      <c r="C30" s="552"/>
      <c r="D30" s="200"/>
      <c r="E30" s="201"/>
      <c r="F30" s="201"/>
      <c r="G30" s="202"/>
      <c r="H30" s="203"/>
      <c r="I30" s="204"/>
      <c r="J30" s="203"/>
      <c r="K30" s="205"/>
      <c r="L30" s="203"/>
      <c r="M30" s="204"/>
      <c r="N30" s="203"/>
      <c r="O30" s="205"/>
      <c r="P30" s="203"/>
      <c r="Q30" s="204"/>
      <c r="R30" s="203"/>
      <c r="S30" s="205"/>
    </row>
    <row r="31" spans="2:19" ht="36.75" customHeight="1" outlineLevel="1" x14ac:dyDescent="0.35">
      <c r="B31" s="548"/>
      <c r="C31" s="552"/>
      <c r="D31" s="197" t="s">
        <v>337</v>
      </c>
      <c r="E31" s="198" t="s">
        <v>316</v>
      </c>
      <c r="F31" s="198" t="s">
        <v>338</v>
      </c>
      <c r="G31" s="199" t="s">
        <v>339</v>
      </c>
      <c r="H31" s="197" t="s">
        <v>337</v>
      </c>
      <c r="I31" s="198" t="s">
        <v>316</v>
      </c>
      <c r="J31" s="198" t="s">
        <v>338</v>
      </c>
      <c r="K31" s="199" t="s">
        <v>339</v>
      </c>
      <c r="L31" s="197" t="s">
        <v>337</v>
      </c>
      <c r="M31" s="198" t="s">
        <v>316</v>
      </c>
      <c r="N31" s="198" t="s">
        <v>338</v>
      </c>
      <c r="O31" s="199" t="s">
        <v>339</v>
      </c>
      <c r="P31" s="197" t="s">
        <v>337</v>
      </c>
      <c r="Q31" s="198" t="s">
        <v>316</v>
      </c>
      <c r="R31" s="198" t="s">
        <v>338</v>
      </c>
      <c r="S31" s="199" t="s">
        <v>339</v>
      </c>
    </row>
    <row r="32" spans="2:19" ht="30" customHeight="1" outlineLevel="1" x14ac:dyDescent="0.35">
      <c r="B32" s="548"/>
      <c r="C32" s="552"/>
      <c r="D32" s="200"/>
      <c r="E32" s="201"/>
      <c r="F32" s="201"/>
      <c r="G32" s="202"/>
      <c r="H32" s="203"/>
      <c r="I32" s="204"/>
      <c r="J32" s="203"/>
      <c r="K32" s="205"/>
      <c r="L32" s="203"/>
      <c r="M32" s="204"/>
      <c r="N32" s="203"/>
      <c r="O32" s="205"/>
      <c r="P32" s="203"/>
      <c r="Q32" s="204"/>
      <c r="R32" s="203"/>
      <c r="S32" s="205"/>
    </row>
    <row r="33" spans="2:19" ht="36" customHeight="1" outlineLevel="1" x14ac:dyDescent="0.35">
      <c r="B33" s="548"/>
      <c r="C33" s="552"/>
      <c r="D33" s="197" t="s">
        <v>337</v>
      </c>
      <c r="E33" s="198" t="s">
        <v>316</v>
      </c>
      <c r="F33" s="198" t="s">
        <v>338</v>
      </c>
      <c r="G33" s="199" t="s">
        <v>339</v>
      </c>
      <c r="H33" s="197" t="s">
        <v>337</v>
      </c>
      <c r="I33" s="198" t="s">
        <v>316</v>
      </c>
      <c r="J33" s="198" t="s">
        <v>338</v>
      </c>
      <c r="K33" s="199" t="s">
        <v>339</v>
      </c>
      <c r="L33" s="197" t="s">
        <v>337</v>
      </c>
      <c r="M33" s="198" t="s">
        <v>316</v>
      </c>
      <c r="N33" s="198" t="s">
        <v>338</v>
      </c>
      <c r="O33" s="199" t="s">
        <v>339</v>
      </c>
      <c r="P33" s="197" t="s">
        <v>337</v>
      </c>
      <c r="Q33" s="198" t="s">
        <v>316</v>
      </c>
      <c r="R33" s="198" t="s">
        <v>338</v>
      </c>
      <c r="S33" s="199" t="s">
        <v>339</v>
      </c>
    </row>
    <row r="34" spans="2:19" ht="30" customHeight="1" outlineLevel="1" x14ac:dyDescent="0.35">
      <c r="B34" s="548"/>
      <c r="C34" s="552"/>
      <c r="D34" s="200"/>
      <c r="E34" s="201"/>
      <c r="F34" s="201"/>
      <c r="G34" s="202"/>
      <c r="H34" s="203"/>
      <c r="I34" s="204"/>
      <c r="J34" s="203"/>
      <c r="K34" s="205"/>
      <c r="L34" s="203"/>
      <c r="M34" s="204"/>
      <c r="N34" s="203"/>
      <c r="O34" s="205"/>
      <c r="P34" s="203"/>
      <c r="Q34" s="204"/>
      <c r="R34" s="203"/>
      <c r="S34" s="205"/>
    </row>
    <row r="35" spans="2:19" ht="39" customHeight="1" outlineLevel="1" x14ac:dyDescent="0.35">
      <c r="B35" s="548"/>
      <c r="C35" s="552"/>
      <c r="D35" s="197" t="s">
        <v>337</v>
      </c>
      <c r="E35" s="198" t="s">
        <v>316</v>
      </c>
      <c r="F35" s="198" t="s">
        <v>338</v>
      </c>
      <c r="G35" s="199" t="s">
        <v>339</v>
      </c>
      <c r="H35" s="197" t="s">
        <v>337</v>
      </c>
      <c r="I35" s="198" t="s">
        <v>316</v>
      </c>
      <c r="J35" s="198" t="s">
        <v>338</v>
      </c>
      <c r="K35" s="199" t="s">
        <v>339</v>
      </c>
      <c r="L35" s="197" t="s">
        <v>337</v>
      </c>
      <c r="M35" s="198" t="s">
        <v>316</v>
      </c>
      <c r="N35" s="198" t="s">
        <v>338</v>
      </c>
      <c r="O35" s="199" t="s">
        <v>339</v>
      </c>
      <c r="P35" s="197" t="s">
        <v>337</v>
      </c>
      <c r="Q35" s="198" t="s">
        <v>316</v>
      </c>
      <c r="R35" s="198" t="s">
        <v>338</v>
      </c>
      <c r="S35" s="199" t="s">
        <v>339</v>
      </c>
    </row>
    <row r="36" spans="2:19" ht="30" customHeight="1" outlineLevel="1" x14ac:dyDescent="0.35">
      <c r="B36" s="548"/>
      <c r="C36" s="552"/>
      <c r="D36" s="200"/>
      <c r="E36" s="201"/>
      <c r="F36" s="201"/>
      <c r="G36" s="202"/>
      <c r="H36" s="203"/>
      <c r="I36" s="204"/>
      <c r="J36" s="203"/>
      <c r="K36" s="205"/>
      <c r="L36" s="203"/>
      <c r="M36" s="204"/>
      <c r="N36" s="203"/>
      <c r="O36" s="205"/>
      <c r="P36" s="203"/>
      <c r="Q36" s="204"/>
      <c r="R36" s="203"/>
      <c r="S36" s="205"/>
    </row>
    <row r="37" spans="2:19" ht="36.75" customHeight="1" outlineLevel="1" x14ac:dyDescent="0.35">
      <c r="B37" s="548"/>
      <c r="C37" s="552"/>
      <c r="D37" s="197" t="s">
        <v>337</v>
      </c>
      <c r="E37" s="198" t="s">
        <v>316</v>
      </c>
      <c r="F37" s="198" t="s">
        <v>338</v>
      </c>
      <c r="G37" s="199" t="s">
        <v>339</v>
      </c>
      <c r="H37" s="197" t="s">
        <v>337</v>
      </c>
      <c r="I37" s="198" t="s">
        <v>316</v>
      </c>
      <c r="J37" s="198" t="s">
        <v>338</v>
      </c>
      <c r="K37" s="199" t="s">
        <v>339</v>
      </c>
      <c r="L37" s="197" t="s">
        <v>337</v>
      </c>
      <c r="M37" s="198" t="s">
        <v>316</v>
      </c>
      <c r="N37" s="198" t="s">
        <v>338</v>
      </c>
      <c r="O37" s="199" t="s">
        <v>339</v>
      </c>
      <c r="P37" s="197" t="s">
        <v>337</v>
      </c>
      <c r="Q37" s="198" t="s">
        <v>316</v>
      </c>
      <c r="R37" s="198" t="s">
        <v>338</v>
      </c>
      <c r="S37" s="199" t="s">
        <v>339</v>
      </c>
    </row>
    <row r="38" spans="2:19" ht="30" customHeight="1" outlineLevel="1" x14ac:dyDescent="0.35">
      <c r="B38" s="538"/>
      <c r="C38" s="553"/>
      <c r="D38" s="200"/>
      <c r="E38" s="201"/>
      <c r="F38" s="201"/>
      <c r="G38" s="202"/>
      <c r="H38" s="203"/>
      <c r="I38" s="204"/>
      <c r="J38" s="203"/>
      <c r="K38" s="205"/>
      <c r="L38" s="203"/>
      <c r="M38" s="204"/>
      <c r="N38" s="203"/>
      <c r="O38" s="205"/>
      <c r="P38" s="203"/>
      <c r="Q38" s="204"/>
      <c r="R38" s="203"/>
      <c r="S38" s="205"/>
    </row>
    <row r="39" spans="2:19" ht="30" customHeight="1" x14ac:dyDescent="0.35">
      <c r="B39" s="537" t="s">
        <v>340</v>
      </c>
      <c r="C39" s="537" t="s">
        <v>341</v>
      </c>
      <c r="D39" s="198" t="s">
        <v>342</v>
      </c>
      <c r="E39" s="198" t="s">
        <v>343</v>
      </c>
      <c r="F39" s="173" t="s">
        <v>344</v>
      </c>
      <c r="G39" s="206"/>
      <c r="H39" s="198" t="s">
        <v>342</v>
      </c>
      <c r="I39" s="198" t="s">
        <v>343</v>
      </c>
      <c r="J39" s="173" t="s">
        <v>344</v>
      </c>
      <c r="K39" s="207"/>
      <c r="L39" s="198" t="s">
        <v>342</v>
      </c>
      <c r="M39" s="198" t="s">
        <v>343</v>
      </c>
      <c r="N39" s="173" t="s">
        <v>344</v>
      </c>
      <c r="O39" s="207"/>
      <c r="P39" s="198" t="s">
        <v>342</v>
      </c>
      <c r="Q39" s="198" t="s">
        <v>343</v>
      </c>
      <c r="R39" s="173" t="s">
        <v>344</v>
      </c>
      <c r="S39" s="207"/>
    </row>
    <row r="40" spans="2:19" ht="30" customHeight="1" x14ac:dyDescent="0.35">
      <c r="B40" s="548"/>
      <c r="C40" s="548"/>
      <c r="D40" s="611"/>
      <c r="E40" s="611"/>
      <c r="F40" s="173" t="s">
        <v>345</v>
      </c>
      <c r="G40" s="208"/>
      <c r="H40" s="609"/>
      <c r="I40" s="609"/>
      <c r="J40" s="173" t="s">
        <v>345</v>
      </c>
      <c r="K40" s="209"/>
      <c r="L40" s="609"/>
      <c r="M40" s="609"/>
      <c r="N40" s="173" t="s">
        <v>345</v>
      </c>
      <c r="O40" s="209"/>
      <c r="P40" s="609"/>
      <c r="Q40" s="609"/>
      <c r="R40" s="173" t="s">
        <v>345</v>
      </c>
      <c r="S40" s="209"/>
    </row>
    <row r="41" spans="2:19" ht="30" customHeight="1" x14ac:dyDescent="0.35">
      <c r="B41" s="548"/>
      <c r="C41" s="548"/>
      <c r="D41" s="612"/>
      <c r="E41" s="612"/>
      <c r="F41" s="173" t="s">
        <v>346</v>
      </c>
      <c r="G41" s="202"/>
      <c r="H41" s="610"/>
      <c r="I41" s="610"/>
      <c r="J41" s="173" t="s">
        <v>346</v>
      </c>
      <c r="K41" s="205"/>
      <c r="L41" s="610"/>
      <c r="M41" s="610"/>
      <c r="N41" s="173" t="s">
        <v>346</v>
      </c>
      <c r="O41" s="205"/>
      <c r="P41" s="610"/>
      <c r="Q41" s="610"/>
      <c r="R41" s="173" t="s">
        <v>346</v>
      </c>
      <c r="S41" s="205"/>
    </row>
    <row r="42" spans="2:19" ht="30" hidden="1" customHeight="1" outlineLevel="1" x14ac:dyDescent="0.35">
      <c r="B42" s="548"/>
      <c r="C42" s="548"/>
      <c r="D42" s="198" t="s">
        <v>342</v>
      </c>
      <c r="E42" s="198" t="s">
        <v>343</v>
      </c>
      <c r="F42" s="173" t="s">
        <v>344</v>
      </c>
      <c r="G42" s="206"/>
      <c r="H42" s="198" t="s">
        <v>342</v>
      </c>
      <c r="I42" s="198" t="s">
        <v>343</v>
      </c>
      <c r="J42" s="173" t="s">
        <v>344</v>
      </c>
      <c r="K42" s="207"/>
      <c r="L42" s="198" t="s">
        <v>342</v>
      </c>
      <c r="M42" s="198" t="s">
        <v>343</v>
      </c>
      <c r="N42" s="173" t="s">
        <v>344</v>
      </c>
      <c r="O42" s="207"/>
      <c r="P42" s="198" t="s">
        <v>342</v>
      </c>
      <c r="Q42" s="198" t="s">
        <v>343</v>
      </c>
      <c r="R42" s="173" t="s">
        <v>344</v>
      </c>
      <c r="S42" s="207"/>
    </row>
    <row r="43" spans="2:19" ht="30" hidden="1" customHeight="1" outlineLevel="1" x14ac:dyDescent="0.35">
      <c r="B43" s="548"/>
      <c r="C43" s="548"/>
      <c r="D43" s="611"/>
      <c r="E43" s="611"/>
      <c r="F43" s="173" t="s">
        <v>345</v>
      </c>
      <c r="G43" s="208"/>
      <c r="H43" s="609"/>
      <c r="I43" s="609"/>
      <c r="J43" s="173" t="s">
        <v>345</v>
      </c>
      <c r="K43" s="209"/>
      <c r="L43" s="609"/>
      <c r="M43" s="609"/>
      <c r="N43" s="173" t="s">
        <v>345</v>
      </c>
      <c r="O43" s="209"/>
      <c r="P43" s="609"/>
      <c r="Q43" s="609"/>
      <c r="R43" s="173" t="s">
        <v>345</v>
      </c>
      <c r="S43" s="209"/>
    </row>
    <row r="44" spans="2:19" ht="30" hidden="1" customHeight="1" outlineLevel="1" x14ac:dyDescent="0.35">
      <c r="B44" s="548"/>
      <c r="C44" s="548"/>
      <c r="D44" s="612"/>
      <c r="E44" s="612"/>
      <c r="F44" s="173" t="s">
        <v>346</v>
      </c>
      <c r="G44" s="202"/>
      <c r="H44" s="610"/>
      <c r="I44" s="610"/>
      <c r="J44" s="173" t="s">
        <v>346</v>
      </c>
      <c r="K44" s="205"/>
      <c r="L44" s="610"/>
      <c r="M44" s="610"/>
      <c r="N44" s="173" t="s">
        <v>346</v>
      </c>
      <c r="O44" s="205"/>
      <c r="P44" s="610"/>
      <c r="Q44" s="610"/>
      <c r="R44" s="173" t="s">
        <v>346</v>
      </c>
      <c r="S44" s="205"/>
    </row>
    <row r="45" spans="2:19" ht="30" hidden="1" customHeight="1" outlineLevel="1" x14ac:dyDescent="0.35">
      <c r="B45" s="548"/>
      <c r="C45" s="548"/>
      <c r="D45" s="198" t="s">
        <v>342</v>
      </c>
      <c r="E45" s="198" t="s">
        <v>343</v>
      </c>
      <c r="F45" s="173" t="s">
        <v>344</v>
      </c>
      <c r="G45" s="206"/>
      <c r="H45" s="198" t="s">
        <v>342</v>
      </c>
      <c r="I45" s="198" t="s">
        <v>343</v>
      </c>
      <c r="J45" s="173" t="s">
        <v>344</v>
      </c>
      <c r="K45" s="207"/>
      <c r="L45" s="198" t="s">
        <v>342</v>
      </c>
      <c r="M45" s="198" t="s">
        <v>343</v>
      </c>
      <c r="N45" s="173" t="s">
        <v>344</v>
      </c>
      <c r="O45" s="207"/>
      <c r="P45" s="198" t="s">
        <v>342</v>
      </c>
      <c r="Q45" s="198" t="s">
        <v>343</v>
      </c>
      <c r="R45" s="173" t="s">
        <v>344</v>
      </c>
      <c r="S45" s="207"/>
    </row>
    <row r="46" spans="2:19" ht="30" hidden="1" customHeight="1" outlineLevel="1" x14ac:dyDescent="0.35">
      <c r="B46" s="548"/>
      <c r="C46" s="548"/>
      <c r="D46" s="611"/>
      <c r="E46" s="611"/>
      <c r="F46" s="173" t="s">
        <v>345</v>
      </c>
      <c r="G46" s="208"/>
      <c r="H46" s="609"/>
      <c r="I46" s="609"/>
      <c r="J46" s="173" t="s">
        <v>345</v>
      </c>
      <c r="K46" s="209"/>
      <c r="L46" s="609"/>
      <c r="M46" s="609"/>
      <c r="N46" s="173" t="s">
        <v>345</v>
      </c>
      <c r="O46" s="209"/>
      <c r="P46" s="609"/>
      <c r="Q46" s="609"/>
      <c r="R46" s="173" t="s">
        <v>345</v>
      </c>
      <c r="S46" s="209"/>
    </row>
    <row r="47" spans="2:19" ht="30" hidden="1" customHeight="1" outlineLevel="1" x14ac:dyDescent="0.35">
      <c r="B47" s="548"/>
      <c r="C47" s="548"/>
      <c r="D47" s="612"/>
      <c r="E47" s="612"/>
      <c r="F47" s="173" t="s">
        <v>346</v>
      </c>
      <c r="G47" s="202"/>
      <c r="H47" s="610"/>
      <c r="I47" s="610"/>
      <c r="J47" s="173" t="s">
        <v>346</v>
      </c>
      <c r="K47" s="205"/>
      <c r="L47" s="610"/>
      <c r="M47" s="610"/>
      <c r="N47" s="173" t="s">
        <v>346</v>
      </c>
      <c r="O47" s="205"/>
      <c r="P47" s="610"/>
      <c r="Q47" s="610"/>
      <c r="R47" s="173" t="s">
        <v>346</v>
      </c>
      <c r="S47" s="205"/>
    </row>
    <row r="48" spans="2:19" ht="30" hidden="1" customHeight="1" outlineLevel="1" x14ac:dyDescent="0.35">
      <c r="B48" s="548"/>
      <c r="C48" s="548"/>
      <c r="D48" s="198" t="s">
        <v>342</v>
      </c>
      <c r="E48" s="198" t="s">
        <v>343</v>
      </c>
      <c r="F48" s="173" t="s">
        <v>344</v>
      </c>
      <c r="G48" s="206"/>
      <c r="H48" s="198" t="s">
        <v>342</v>
      </c>
      <c r="I48" s="198" t="s">
        <v>343</v>
      </c>
      <c r="J48" s="173" t="s">
        <v>344</v>
      </c>
      <c r="K48" s="207"/>
      <c r="L48" s="198" t="s">
        <v>342</v>
      </c>
      <c r="M48" s="198" t="s">
        <v>343</v>
      </c>
      <c r="N48" s="173" t="s">
        <v>344</v>
      </c>
      <c r="O48" s="207"/>
      <c r="P48" s="198" t="s">
        <v>342</v>
      </c>
      <c r="Q48" s="198" t="s">
        <v>343</v>
      </c>
      <c r="R48" s="173" t="s">
        <v>344</v>
      </c>
      <c r="S48" s="207"/>
    </row>
    <row r="49" spans="2:19" ht="30" hidden="1" customHeight="1" outlineLevel="1" x14ac:dyDescent="0.35">
      <c r="B49" s="548"/>
      <c r="C49" s="548"/>
      <c r="D49" s="611"/>
      <c r="E49" s="611"/>
      <c r="F49" s="173" t="s">
        <v>345</v>
      </c>
      <c r="G49" s="208"/>
      <c r="H49" s="609"/>
      <c r="I49" s="609"/>
      <c r="J49" s="173" t="s">
        <v>345</v>
      </c>
      <c r="K49" s="209"/>
      <c r="L49" s="609"/>
      <c r="M49" s="609"/>
      <c r="N49" s="173" t="s">
        <v>345</v>
      </c>
      <c r="O49" s="209"/>
      <c r="P49" s="609"/>
      <c r="Q49" s="609"/>
      <c r="R49" s="173" t="s">
        <v>345</v>
      </c>
      <c r="S49" s="209"/>
    </row>
    <row r="50" spans="2:19" ht="30" hidden="1" customHeight="1" outlineLevel="1" x14ac:dyDescent="0.35">
      <c r="B50" s="538"/>
      <c r="C50" s="538"/>
      <c r="D50" s="612"/>
      <c r="E50" s="612"/>
      <c r="F50" s="173" t="s">
        <v>346</v>
      </c>
      <c r="G50" s="202"/>
      <c r="H50" s="610"/>
      <c r="I50" s="610"/>
      <c r="J50" s="173" t="s">
        <v>346</v>
      </c>
      <c r="K50" s="205"/>
      <c r="L50" s="610"/>
      <c r="M50" s="610"/>
      <c r="N50" s="173" t="s">
        <v>346</v>
      </c>
      <c r="O50" s="205"/>
      <c r="P50" s="610"/>
      <c r="Q50" s="610"/>
      <c r="R50" s="173" t="s">
        <v>346</v>
      </c>
      <c r="S50" s="205"/>
    </row>
    <row r="51" spans="2:19" ht="30" customHeight="1" collapsed="1" thickBot="1" x14ac:dyDescent="0.4">
      <c r="C51" s="210"/>
      <c r="D51" s="211"/>
    </row>
    <row r="52" spans="2:19" ht="30" customHeight="1" thickBot="1" x14ac:dyDescent="0.4">
      <c r="D52" s="556" t="s">
        <v>317</v>
      </c>
      <c r="E52" s="557"/>
      <c r="F52" s="557"/>
      <c r="G52" s="558"/>
      <c r="H52" s="556" t="s">
        <v>318</v>
      </c>
      <c r="I52" s="557"/>
      <c r="J52" s="557"/>
      <c r="K52" s="558"/>
      <c r="L52" s="556" t="s">
        <v>319</v>
      </c>
      <c r="M52" s="557"/>
      <c r="N52" s="557"/>
      <c r="O52" s="558"/>
      <c r="P52" s="556" t="s">
        <v>320</v>
      </c>
      <c r="Q52" s="557"/>
      <c r="R52" s="557"/>
      <c r="S52" s="558"/>
    </row>
    <row r="53" spans="2:19" ht="30" customHeight="1" x14ac:dyDescent="0.35">
      <c r="B53" s="549" t="s">
        <v>347</v>
      </c>
      <c r="C53" s="549" t="s">
        <v>348</v>
      </c>
      <c r="D53" s="511" t="s">
        <v>349</v>
      </c>
      <c r="E53" s="571"/>
      <c r="F53" s="212" t="s">
        <v>316</v>
      </c>
      <c r="G53" s="213" t="s">
        <v>350</v>
      </c>
      <c r="H53" s="511" t="s">
        <v>349</v>
      </c>
      <c r="I53" s="571"/>
      <c r="J53" s="212" t="s">
        <v>316</v>
      </c>
      <c r="K53" s="213" t="s">
        <v>350</v>
      </c>
      <c r="L53" s="511" t="s">
        <v>349</v>
      </c>
      <c r="M53" s="571"/>
      <c r="N53" s="212" t="s">
        <v>316</v>
      </c>
      <c r="O53" s="213" t="s">
        <v>350</v>
      </c>
      <c r="P53" s="511" t="s">
        <v>349</v>
      </c>
      <c r="Q53" s="571"/>
      <c r="R53" s="212" t="s">
        <v>316</v>
      </c>
      <c r="S53" s="213" t="s">
        <v>350</v>
      </c>
    </row>
    <row r="54" spans="2:19" ht="45" customHeight="1" x14ac:dyDescent="0.35">
      <c r="B54" s="581"/>
      <c r="C54" s="581"/>
      <c r="D54" s="191" t="s">
        <v>326</v>
      </c>
      <c r="E54" s="192">
        <v>0</v>
      </c>
      <c r="F54" s="601" t="s">
        <v>282</v>
      </c>
      <c r="G54" s="603" t="s">
        <v>523</v>
      </c>
      <c r="H54" s="191" t="s">
        <v>326</v>
      </c>
      <c r="I54" s="193">
        <v>56</v>
      </c>
      <c r="J54" s="597" t="s">
        <v>282</v>
      </c>
      <c r="K54" s="599" t="s">
        <v>509</v>
      </c>
      <c r="L54" s="191" t="s">
        <v>326</v>
      </c>
      <c r="M54" s="193"/>
      <c r="N54" s="597"/>
      <c r="O54" s="599"/>
      <c r="P54" s="191" t="s">
        <v>326</v>
      </c>
      <c r="Q54" s="193"/>
      <c r="R54" s="597"/>
      <c r="S54" s="599"/>
    </row>
    <row r="55" spans="2:19" ht="45" customHeight="1" x14ac:dyDescent="0.35">
      <c r="B55" s="550"/>
      <c r="C55" s="550"/>
      <c r="D55" s="194" t="s">
        <v>334</v>
      </c>
      <c r="E55" s="195">
        <v>0</v>
      </c>
      <c r="F55" s="602"/>
      <c r="G55" s="604"/>
      <c r="H55" s="194" t="s">
        <v>334</v>
      </c>
      <c r="I55" s="196">
        <v>0.6</v>
      </c>
      <c r="J55" s="598"/>
      <c r="K55" s="600"/>
      <c r="L55" s="194" t="s">
        <v>334</v>
      </c>
      <c r="M55" s="196"/>
      <c r="N55" s="598"/>
      <c r="O55" s="600"/>
      <c r="P55" s="194" t="s">
        <v>334</v>
      </c>
      <c r="Q55" s="196"/>
      <c r="R55" s="598"/>
      <c r="S55" s="600"/>
    </row>
    <row r="56" spans="2:19" ht="30" customHeight="1" x14ac:dyDescent="0.35">
      <c r="B56" s="537" t="s">
        <v>351</v>
      </c>
      <c r="C56" s="537" t="s">
        <v>352</v>
      </c>
      <c r="D56" s="198" t="s">
        <v>353</v>
      </c>
      <c r="E56" s="214" t="s">
        <v>354</v>
      </c>
      <c r="F56" s="515" t="s">
        <v>355</v>
      </c>
      <c r="G56" s="580"/>
      <c r="H56" s="198" t="s">
        <v>353</v>
      </c>
      <c r="I56" s="214" t="s">
        <v>354</v>
      </c>
      <c r="J56" s="515" t="s">
        <v>355</v>
      </c>
      <c r="K56" s="580"/>
      <c r="L56" s="198" t="s">
        <v>353</v>
      </c>
      <c r="M56" s="214" t="s">
        <v>354</v>
      </c>
      <c r="N56" s="515" t="s">
        <v>355</v>
      </c>
      <c r="O56" s="580"/>
      <c r="P56" s="198" t="s">
        <v>353</v>
      </c>
      <c r="Q56" s="214" t="s">
        <v>354</v>
      </c>
      <c r="R56" s="515" t="s">
        <v>355</v>
      </c>
      <c r="S56" s="580"/>
    </row>
    <row r="57" spans="2:19" ht="30" customHeight="1" x14ac:dyDescent="0.35">
      <c r="B57" s="548"/>
      <c r="C57" s="538"/>
      <c r="D57" s="215"/>
      <c r="E57" s="216"/>
      <c r="F57" s="605"/>
      <c r="G57" s="606"/>
      <c r="H57" s="217"/>
      <c r="I57" s="218"/>
      <c r="J57" s="607"/>
      <c r="K57" s="608"/>
      <c r="L57" s="217"/>
      <c r="M57" s="218"/>
      <c r="N57" s="607"/>
      <c r="O57" s="608"/>
      <c r="P57" s="217"/>
      <c r="Q57" s="218"/>
      <c r="R57" s="607"/>
      <c r="S57" s="608"/>
    </row>
    <row r="58" spans="2:19" ht="30" customHeight="1" x14ac:dyDescent="0.35">
      <c r="B58" s="548"/>
      <c r="C58" s="537" t="s">
        <v>356</v>
      </c>
      <c r="D58" s="219" t="s">
        <v>355</v>
      </c>
      <c r="E58" s="220" t="s">
        <v>338</v>
      </c>
      <c r="F58" s="198" t="s">
        <v>316</v>
      </c>
      <c r="G58" s="221" t="s">
        <v>350</v>
      </c>
      <c r="H58" s="219" t="s">
        <v>355</v>
      </c>
      <c r="I58" s="220" t="s">
        <v>338</v>
      </c>
      <c r="J58" s="198" t="s">
        <v>316</v>
      </c>
      <c r="K58" s="221" t="s">
        <v>350</v>
      </c>
      <c r="L58" s="219" t="s">
        <v>355</v>
      </c>
      <c r="M58" s="220" t="s">
        <v>338</v>
      </c>
      <c r="N58" s="198" t="s">
        <v>316</v>
      </c>
      <c r="O58" s="221" t="s">
        <v>350</v>
      </c>
      <c r="P58" s="219" t="s">
        <v>355</v>
      </c>
      <c r="Q58" s="220" t="s">
        <v>338</v>
      </c>
      <c r="R58" s="198" t="s">
        <v>316</v>
      </c>
      <c r="S58" s="221" t="s">
        <v>350</v>
      </c>
    </row>
    <row r="59" spans="2:19" ht="30" customHeight="1" x14ac:dyDescent="0.35">
      <c r="B59" s="538"/>
      <c r="C59" s="596"/>
      <c r="D59" s="222"/>
      <c r="E59" s="223"/>
      <c r="F59" s="201"/>
      <c r="G59" s="224"/>
      <c r="H59" s="225"/>
      <c r="I59" s="226"/>
      <c r="J59" s="203"/>
      <c r="K59" s="227"/>
      <c r="L59" s="225"/>
      <c r="M59" s="226"/>
      <c r="N59" s="203"/>
      <c r="O59" s="227"/>
      <c r="P59" s="225"/>
      <c r="Q59" s="226"/>
      <c r="R59" s="203"/>
      <c r="S59" s="227"/>
    </row>
    <row r="60" spans="2:19" ht="30" customHeight="1" thickBot="1" x14ac:dyDescent="0.4">
      <c r="B60" s="187"/>
      <c r="C60" s="228"/>
      <c r="D60" s="211"/>
    </row>
    <row r="61" spans="2:19" ht="30" customHeight="1" thickBot="1" x14ac:dyDescent="0.4">
      <c r="B61" s="187"/>
      <c r="C61" s="187"/>
      <c r="D61" s="556" t="s">
        <v>317</v>
      </c>
      <c r="E61" s="557"/>
      <c r="F61" s="557"/>
      <c r="G61" s="557"/>
      <c r="H61" s="556" t="s">
        <v>318</v>
      </c>
      <c r="I61" s="557"/>
      <c r="J61" s="557"/>
      <c r="K61" s="558"/>
      <c r="L61" s="557" t="s">
        <v>319</v>
      </c>
      <c r="M61" s="557"/>
      <c r="N61" s="557"/>
      <c r="O61" s="557"/>
      <c r="P61" s="556" t="s">
        <v>320</v>
      </c>
      <c r="Q61" s="557"/>
      <c r="R61" s="557"/>
      <c r="S61" s="558"/>
    </row>
    <row r="62" spans="2:19" ht="30" customHeight="1" x14ac:dyDescent="0.35">
      <c r="B62" s="549" t="s">
        <v>357</v>
      </c>
      <c r="C62" s="549" t="s">
        <v>358</v>
      </c>
      <c r="D62" s="593" t="s">
        <v>359</v>
      </c>
      <c r="E62" s="594"/>
      <c r="F62" s="511" t="s">
        <v>316</v>
      </c>
      <c r="G62" s="541"/>
      <c r="H62" s="595" t="s">
        <v>359</v>
      </c>
      <c r="I62" s="594"/>
      <c r="J62" s="511" t="s">
        <v>316</v>
      </c>
      <c r="K62" s="512"/>
      <c r="L62" s="595" t="s">
        <v>359</v>
      </c>
      <c r="M62" s="594"/>
      <c r="N62" s="511" t="s">
        <v>316</v>
      </c>
      <c r="O62" s="512"/>
      <c r="P62" s="595" t="s">
        <v>359</v>
      </c>
      <c r="Q62" s="594"/>
      <c r="R62" s="511" t="s">
        <v>316</v>
      </c>
      <c r="S62" s="512"/>
    </row>
    <row r="63" spans="2:19" ht="36.75" customHeight="1" x14ac:dyDescent="0.35">
      <c r="B63" s="550"/>
      <c r="C63" s="550"/>
      <c r="D63" s="590">
        <v>0</v>
      </c>
      <c r="E63" s="591"/>
      <c r="F63" s="562" t="s">
        <v>282</v>
      </c>
      <c r="G63" s="592"/>
      <c r="H63" s="586"/>
      <c r="I63" s="587"/>
      <c r="J63" s="578"/>
      <c r="K63" s="579"/>
      <c r="L63" s="586"/>
      <c r="M63" s="587"/>
      <c r="N63" s="578"/>
      <c r="O63" s="579"/>
      <c r="P63" s="586"/>
      <c r="Q63" s="587"/>
      <c r="R63" s="578"/>
      <c r="S63" s="579"/>
    </row>
    <row r="64" spans="2:19" ht="45" customHeight="1" x14ac:dyDescent="0.35">
      <c r="B64" s="537" t="s">
        <v>360</v>
      </c>
      <c r="C64" s="537" t="s">
        <v>671</v>
      </c>
      <c r="D64" s="198" t="s">
        <v>361</v>
      </c>
      <c r="E64" s="198" t="s">
        <v>362</v>
      </c>
      <c r="F64" s="515" t="s">
        <v>363</v>
      </c>
      <c r="G64" s="580"/>
      <c r="H64" s="229" t="s">
        <v>361</v>
      </c>
      <c r="I64" s="198" t="s">
        <v>362</v>
      </c>
      <c r="J64" s="588" t="s">
        <v>363</v>
      </c>
      <c r="K64" s="580"/>
      <c r="L64" s="229" t="s">
        <v>361</v>
      </c>
      <c r="M64" s="198" t="s">
        <v>362</v>
      </c>
      <c r="N64" s="588" t="s">
        <v>363</v>
      </c>
      <c r="O64" s="580"/>
      <c r="P64" s="229" t="s">
        <v>361</v>
      </c>
      <c r="Q64" s="198" t="s">
        <v>362</v>
      </c>
      <c r="R64" s="588" t="s">
        <v>363</v>
      </c>
      <c r="S64" s="580"/>
    </row>
    <row r="65" spans="2:19" ht="27" customHeight="1" x14ac:dyDescent="0.35">
      <c r="B65" s="538"/>
      <c r="C65" s="538"/>
      <c r="D65" s="215">
        <v>0</v>
      </c>
      <c r="E65" s="216">
        <v>0</v>
      </c>
      <c r="F65" s="589" t="s">
        <v>529</v>
      </c>
      <c r="G65" s="589"/>
      <c r="H65" s="217">
        <v>56</v>
      </c>
      <c r="I65" s="218">
        <v>0.3</v>
      </c>
      <c r="J65" s="584" t="s">
        <v>518</v>
      </c>
      <c r="K65" s="585"/>
      <c r="L65" s="217"/>
      <c r="M65" s="218"/>
      <c r="N65" s="584"/>
      <c r="O65" s="585"/>
      <c r="P65" s="217"/>
      <c r="Q65" s="218"/>
      <c r="R65" s="584"/>
      <c r="S65" s="585"/>
    </row>
    <row r="66" spans="2:19" ht="33.75" customHeight="1" thickBot="1" x14ac:dyDescent="0.4">
      <c r="B66" s="187"/>
      <c r="C66" s="187"/>
    </row>
    <row r="67" spans="2:19" ht="37.5" customHeight="1" thickBot="1" x14ac:dyDescent="0.4">
      <c r="B67" s="187"/>
      <c r="C67" s="187"/>
      <c r="D67" s="556" t="s">
        <v>317</v>
      </c>
      <c r="E67" s="557"/>
      <c r="F67" s="557"/>
      <c r="G67" s="558"/>
      <c r="H67" s="557" t="s">
        <v>318</v>
      </c>
      <c r="I67" s="557"/>
      <c r="J67" s="557"/>
      <c r="K67" s="558"/>
      <c r="L67" s="557" t="s">
        <v>319</v>
      </c>
      <c r="M67" s="557"/>
      <c r="N67" s="557"/>
      <c r="O67" s="557"/>
      <c r="P67" s="557" t="s">
        <v>320</v>
      </c>
      <c r="Q67" s="557"/>
      <c r="R67" s="557"/>
      <c r="S67" s="558"/>
    </row>
    <row r="68" spans="2:19" ht="37.5" customHeight="1" x14ac:dyDescent="0.35">
      <c r="B68" s="549" t="s">
        <v>364</v>
      </c>
      <c r="C68" s="549" t="s">
        <v>365</v>
      </c>
      <c r="D68" s="230" t="s">
        <v>366</v>
      </c>
      <c r="E68" s="212" t="s">
        <v>367</v>
      </c>
      <c r="F68" s="511" t="s">
        <v>368</v>
      </c>
      <c r="G68" s="512"/>
      <c r="H68" s="230" t="s">
        <v>366</v>
      </c>
      <c r="I68" s="212" t="s">
        <v>367</v>
      </c>
      <c r="J68" s="511" t="s">
        <v>368</v>
      </c>
      <c r="K68" s="512"/>
      <c r="L68" s="230" t="s">
        <v>366</v>
      </c>
      <c r="M68" s="212" t="s">
        <v>367</v>
      </c>
      <c r="N68" s="511" t="s">
        <v>368</v>
      </c>
      <c r="O68" s="512"/>
      <c r="P68" s="230" t="s">
        <v>366</v>
      </c>
      <c r="Q68" s="212" t="s">
        <v>367</v>
      </c>
      <c r="R68" s="511" t="s">
        <v>368</v>
      </c>
      <c r="S68" s="512"/>
    </row>
    <row r="69" spans="2:19" ht="44.25" customHeight="1" x14ac:dyDescent="0.35">
      <c r="B69" s="581"/>
      <c r="C69" s="550"/>
      <c r="D69" s="231"/>
      <c r="E69" s="232"/>
      <c r="F69" s="582"/>
      <c r="G69" s="583"/>
      <c r="H69" s="233"/>
      <c r="I69" s="234"/>
      <c r="J69" s="513"/>
      <c r="K69" s="514"/>
      <c r="L69" s="233"/>
      <c r="M69" s="234"/>
      <c r="N69" s="513"/>
      <c r="O69" s="514"/>
      <c r="P69" s="233"/>
      <c r="Q69" s="234"/>
      <c r="R69" s="513"/>
      <c r="S69" s="514"/>
    </row>
    <row r="70" spans="2:19" ht="36.75" customHeight="1" x14ac:dyDescent="0.35">
      <c r="B70" s="581"/>
      <c r="C70" s="549" t="s">
        <v>669</v>
      </c>
      <c r="D70" s="198" t="s">
        <v>316</v>
      </c>
      <c r="E70" s="197" t="s">
        <v>369</v>
      </c>
      <c r="F70" s="515" t="s">
        <v>370</v>
      </c>
      <c r="G70" s="580"/>
      <c r="H70" s="198" t="s">
        <v>316</v>
      </c>
      <c r="I70" s="197" t="s">
        <v>369</v>
      </c>
      <c r="J70" s="515" t="s">
        <v>370</v>
      </c>
      <c r="K70" s="580"/>
      <c r="L70" s="198" t="s">
        <v>316</v>
      </c>
      <c r="M70" s="197" t="s">
        <v>369</v>
      </c>
      <c r="N70" s="515" t="s">
        <v>370</v>
      </c>
      <c r="O70" s="580"/>
      <c r="P70" s="198" t="s">
        <v>316</v>
      </c>
      <c r="Q70" s="197" t="s">
        <v>369</v>
      </c>
      <c r="R70" s="515" t="s">
        <v>370</v>
      </c>
      <c r="S70" s="580"/>
    </row>
    <row r="71" spans="2:19" ht="30" customHeight="1" x14ac:dyDescent="0.35">
      <c r="B71" s="581"/>
      <c r="C71" s="581"/>
      <c r="D71" s="201" t="s">
        <v>443</v>
      </c>
      <c r="E71" s="232" t="s">
        <v>789</v>
      </c>
      <c r="F71" s="562" t="s">
        <v>531</v>
      </c>
      <c r="G71" s="563"/>
      <c r="H71" s="203" t="s">
        <v>443</v>
      </c>
      <c r="I71" s="234" t="s">
        <v>789</v>
      </c>
      <c r="J71" s="578" t="s">
        <v>504</v>
      </c>
      <c r="K71" s="579"/>
      <c r="L71" s="203" t="s">
        <v>443</v>
      </c>
      <c r="M71" s="234" t="s">
        <v>789</v>
      </c>
      <c r="N71" s="578" t="s">
        <v>526</v>
      </c>
      <c r="O71" s="579"/>
      <c r="P71" s="203"/>
      <c r="Q71" s="234"/>
      <c r="R71" s="578"/>
      <c r="S71" s="579"/>
    </row>
    <row r="72" spans="2:19" ht="30" customHeight="1" outlineLevel="1" x14ac:dyDescent="0.35">
      <c r="B72" s="581"/>
      <c r="C72" s="581"/>
      <c r="D72" s="201" t="s">
        <v>443</v>
      </c>
      <c r="E72" s="232" t="s">
        <v>688</v>
      </c>
      <c r="F72" s="562" t="s">
        <v>531</v>
      </c>
      <c r="G72" s="563"/>
      <c r="H72" s="203" t="s">
        <v>443</v>
      </c>
      <c r="I72" s="234" t="s">
        <v>688</v>
      </c>
      <c r="J72" s="578" t="s">
        <v>512</v>
      </c>
      <c r="K72" s="579"/>
      <c r="L72" s="203" t="s">
        <v>443</v>
      </c>
      <c r="M72" s="234" t="s">
        <v>688</v>
      </c>
      <c r="N72" s="578" t="s">
        <v>526</v>
      </c>
      <c r="O72" s="579"/>
      <c r="P72" s="203"/>
      <c r="Q72" s="234"/>
      <c r="R72" s="578"/>
      <c r="S72" s="579"/>
    </row>
    <row r="73" spans="2:19" ht="30" customHeight="1" outlineLevel="1" x14ac:dyDescent="0.35">
      <c r="B73" s="581"/>
      <c r="C73" s="581"/>
      <c r="D73" s="201" t="s">
        <v>495</v>
      </c>
      <c r="E73" s="232" t="s">
        <v>789</v>
      </c>
      <c r="F73" s="562" t="s">
        <v>531</v>
      </c>
      <c r="G73" s="563"/>
      <c r="H73" s="203" t="s">
        <v>495</v>
      </c>
      <c r="I73" s="234" t="s">
        <v>789</v>
      </c>
      <c r="J73" s="578" t="s">
        <v>504</v>
      </c>
      <c r="K73" s="579"/>
      <c r="L73" s="203" t="s">
        <v>495</v>
      </c>
      <c r="M73" s="234" t="s">
        <v>789</v>
      </c>
      <c r="N73" s="578" t="s">
        <v>520</v>
      </c>
      <c r="O73" s="579"/>
      <c r="P73" s="203"/>
      <c r="Q73" s="234"/>
      <c r="R73" s="578"/>
      <c r="S73" s="579"/>
    </row>
    <row r="74" spans="2:19" ht="30" customHeight="1" outlineLevel="1" x14ac:dyDescent="0.35">
      <c r="B74" s="581"/>
      <c r="C74" s="581"/>
      <c r="D74" s="201" t="s">
        <v>495</v>
      </c>
      <c r="E74" s="232" t="s">
        <v>688</v>
      </c>
      <c r="F74" s="562" t="s">
        <v>531</v>
      </c>
      <c r="G74" s="563"/>
      <c r="H74" s="203" t="s">
        <v>495</v>
      </c>
      <c r="I74" s="234" t="s">
        <v>688</v>
      </c>
      <c r="J74" s="578" t="s">
        <v>512</v>
      </c>
      <c r="K74" s="579"/>
      <c r="L74" s="203" t="s">
        <v>495</v>
      </c>
      <c r="M74" s="234" t="s">
        <v>688</v>
      </c>
      <c r="N74" s="578" t="s">
        <v>526</v>
      </c>
      <c r="O74" s="579"/>
      <c r="P74" s="203"/>
      <c r="Q74" s="234"/>
      <c r="R74" s="578"/>
      <c r="S74" s="579"/>
    </row>
    <row r="75" spans="2:19" ht="30" customHeight="1" outlineLevel="1" x14ac:dyDescent="0.35">
      <c r="B75" s="581"/>
      <c r="C75" s="581"/>
      <c r="D75" s="201"/>
      <c r="E75" s="232"/>
      <c r="F75" s="562"/>
      <c r="G75" s="563"/>
      <c r="H75" s="203"/>
      <c r="I75" s="234"/>
      <c r="J75" s="578"/>
      <c r="K75" s="579"/>
      <c r="L75" s="203"/>
      <c r="M75" s="234"/>
      <c r="N75" s="578"/>
      <c r="O75" s="579"/>
      <c r="P75" s="203"/>
      <c r="Q75" s="234"/>
      <c r="R75" s="578"/>
      <c r="S75" s="579"/>
    </row>
    <row r="76" spans="2:19" ht="30" customHeight="1" outlineLevel="1" x14ac:dyDescent="0.35">
      <c r="B76" s="550"/>
      <c r="C76" s="550"/>
      <c r="D76" s="201"/>
      <c r="E76" s="232"/>
      <c r="F76" s="562"/>
      <c r="G76" s="563"/>
      <c r="H76" s="203"/>
      <c r="I76" s="234"/>
      <c r="J76" s="578"/>
      <c r="K76" s="579"/>
      <c r="L76" s="203"/>
      <c r="M76" s="234"/>
      <c r="N76" s="578"/>
      <c r="O76" s="579"/>
      <c r="P76" s="203"/>
      <c r="Q76" s="234"/>
      <c r="R76" s="578"/>
      <c r="S76" s="579"/>
    </row>
    <row r="77" spans="2:19" ht="35.25" customHeight="1" x14ac:dyDescent="0.35">
      <c r="B77" s="537" t="s">
        <v>371</v>
      </c>
      <c r="C77" s="325"/>
      <c r="D77" s="214" t="s">
        <v>372</v>
      </c>
      <c r="E77" s="515" t="s">
        <v>355</v>
      </c>
      <c r="F77" s="516"/>
      <c r="G77" s="199" t="s">
        <v>316</v>
      </c>
      <c r="H77" s="214" t="s">
        <v>372</v>
      </c>
      <c r="I77" s="515" t="s">
        <v>355</v>
      </c>
      <c r="J77" s="516"/>
      <c r="K77" s="199" t="s">
        <v>316</v>
      </c>
      <c r="L77" s="214" t="s">
        <v>372</v>
      </c>
      <c r="M77" s="515" t="s">
        <v>355</v>
      </c>
      <c r="N77" s="516"/>
      <c r="O77" s="199" t="s">
        <v>316</v>
      </c>
      <c r="P77" s="214" t="s">
        <v>372</v>
      </c>
      <c r="Q77" s="515" t="s">
        <v>355</v>
      </c>
      <c r="R77" s="516"/>
      <c r="S77" s="199" t="s">
        <v>316</v>
      </c>
    </row>
    <row r="78" spans="2:19" ht="35.25" customHeight="1" x14ac:dyDescent="0.35">
      <c r="B78" s="548"/>
      <c r="C78" s="552" t="s">
        <v>670</v>
      </c>
      <c r="D78" s="235">
        <v>0</v>
      </c>
      <c r="E78" s="573" t="s">
        <v>467</v>
      </c>
      <c r="F78" s="574"/>
      <c r="G78" s="236" t="s">
        <v>282</v>
      </c>
      <c r="H78" s="237">
        <v>56</v>
      </c>
      <c r="I78" s="575" t="s">
        <v>467</v>
      </c>
      <c r="J78" s="576"/>
      <c r="K78" s="238" t="s">
        <v>282</v>
      </c>
      <c r="L78" s="237">
        <v>56</v>
      </c>
      <c r="M78" s="575" t="s">
        <v>467</v>
      </c>
      <c r="N78" s="576"/>
      <c r="O78" s="238" t="s">
        <v>282</v>
      </c>
      <c r="P78" s="237"/>
      <c r="Q78" s="575"/>
      <c r="R78" s="576"/>
      <c r="S78" s="238"/>
    </row>
    <row r="79" spans="2:19" ht="35.25" customHeight="1" outlineLevel="1" x14ac:dyDescent="0.35">
      <c r="B79" s="548"/>
      <c r="C79" s="552"/>
      <c r="D79" s="235">
        <v>0</v>
      </c>
      <c r="E79" s="573" t="s">
        <v>461</v>
      </c>
      <c r="F79" s="574"/>
      <c r="G79" s="236" t="s">
        <v>282</v>
      </c>
      <c r="H79" s="237">
        <v>150</v>
      </c>
      <c r="I79" s="575" t="s">
        <v>461</v>
      </c>
      <c r="J79" s="576"/>
      <c r="K79" s="238" t="s">
        <v>282</v>
      </c>
      <c r="L79" s="237">
        <v>53</v>
      </c>
      <c r="M79" s="575" t="s">
        <v>461</v>
      </c>
      <c r="N79" s="576"/>
      <c r="O79" s="238" t="s">
        <v>282</v>
      </c>
      <c r="P79" s="237"/>
      <c r="Q79" s="575"/>
      <c r="R79" s="576"/>
      <c r="S79" s="238"/>
    </row>
    <row r="80" spans="2:19" ht="35.25" customHeight="1" outlineLevel="1" x14ac:dyDescent="0.35">
      <c r="B80" s="548"/>
      <c r="C80" s="552"/>
      <c r="D80" s="235">
        <v>0</v>
      </c>
      <c r="E80" s="573" t="s">
        <v>477</v>
      </c>
      <c r="F80" s="574"/>
      <c r="G80" s="236" t="s">
        <v>282</v>
      </c>
      <c r="H80" s="237">
        <v>25</v>
      </c>
      <c r="I80" s="575" t="s">
        <v>477</v>
      </c>
      <c r="J80" s="576"/>
      <c r="K80" s="238" t="s">
        <v>282</v>
      </c>
      <c r="L80" s="237">
        <v>0</v>
      </c>
      <c r="M80" s="575" t="s">
        <v>477</v>
      </c>
      <c r="N80" s="576"/>
      <c r="O80" s="238" t="s">
        <v>282</v>
      </c>
      <c r="P80" s="237"/>
      <c r="Q80" s="575"/>
      <c r="R80" s="576"/>
      <c r="S80" s="238"/>
    </row>
    <row r="81" spans="2:19" ht="35.25" customHeight="1" outlineLevel="1" x14ac:dyDescent="0.35">
      <c r="B81" s="548"/>
      <c r="C81" s="552" t="s">
        <v>790</v>
      </c>
      <c r="D81" s="304">
        <v>0</v>
      </c>
      <c r="E81" s="573" t="s">
        <v>461</v>
      </c>
      <c r="F81" s="574"/>
      <c r="G81" s="236" t="s">
        <v>443</v>
      </c>
      <c r="H81" s="237">
        <v>5</v>
      </c>
      <c r="I81" s="575" t="s">
        <v>461</v>
      </c>
      <c r="J81" s="576"/>
      <c r="K81" s="238" t="s">
        <v>443</v>
      </c>
      <c r="L81" s="237">
        <v>4</v>
      </c>
      <c r="M81" s="575" t="s">
        <v>461</v>
      </c>
      <c r="N81" s="576"/>
      <c r="O81" s="238" t="s">
        <v>443</v>
      </c>
      <c r="P81" s="237"/>
      <c r="Q81" s="575"/>
      <c r="R81" s="576"/>
      <c r="S81" s="238"/>
    </row>
    <row r="82" spans="2:19" ht="35.25" customHeight="1" outlineLevel="1" x14ac:dyDescent="0.35">
      <c r="B82" s="548"/>
      <c r="C82" s="552"/>
      <c r="D82" s="304">
        <v>0</v>
      </c>
      <c r="E82" s="573" t="s">
        <v>461</v>
      </c>
      <c r="F82" s="574"/>
      <c r="G82" s="236" t="s">
        <v>282</v>
      </c>
      <c r="H82" s="237">
        <v>700</v>
      </c>
      <c r="I82" s="575" t="s">
        <v>461</v>
      </c>
      <c r="J82" s="576"/>
      <c r="K82" s="238" t="s">
        <v>282</v>
      </c>
      <c r="L82" s="237">
        <v>152</v>
      </c>
      <c r="M82" s="575" t="s">
        <v>461</v>
      </c>
      <c r="N82" s="576"/>
      <c r="O82" s="238" t="s">
        <v>282</v>
      </c>
      <c r="P82" s="237"/>
      <c r="Q82" s="575"/>
      <c r="R82" s="576"/>
      <c r="S82" s="238"/>
    </row>
    <row r="83" spans="2:19" ht="33" customHeight="1" outlineLevel="1" x14ac:dyDescent="0.35">
      <c r="B83" s="538"/>
      <c r="C83" s="553"/>
      <c r="D83" s="235">
        <v>0</v>
      </c>
      <c r="E83" s="573" t="s">
        <v>461</v>
      </c>
      <c r="F83" s="574"/>
      <c r="G83" s="236" t="s">
        <v>495</v>
      </c>
      <c r="H83" s="237">
        <v>560</v>
      </c>
      <c r="I83" s="575" t="s">
        <v>461</v>
      </c>
      <c r="J83" s="576"/>
      <c r="K83" s="238" t="s">
        <v>495</v>
      </c>
      <c r="L83" s="237">
        <v>0</v>
      </c>
      <c r="M83" s="575" t="s">
        <v>461</v>
      </c>
      <c r="N83" s="576"/>
      <c r="O83" s="238" t="s">
        <v>495</v>
      </c>
      <c r="P83" s="237"/>
      <c r="Q83" s="575"/>
      <c r="R83" s="576"/>
      <c r="S83" s="238"/>
    </row>
    <row r="84" spans="2:19" ht="31.5" customHeight="1" thickBot="1" x14ac:dyDescent="0.4">
      <c r="B84" s="187"/>
      <c r="C84" s="239"/>
      <c r="D84" s="211"/>
    </row>
    <row r="85" spans="2:19" ht="30.75" customHeight="1" thickBot="1" x14ac:dyDescent="0.4">
      <c r="B85" s="187"/>
      <c r="C85" s="187"/>
      <c r="D85" s="556" t="s">
        <v>317</v>
      </c>
      <c r="E85" s="557"/>
      <c r="F85" s="557"/>
      <c r="G85" s="558"/>
      <c r="H85" s="519" t="s">
        <v>318</v>
      </c>
      <c r="I85" s="520"/>
      <c r="J85" s="520"/>
      <c r="K85" s="521"/>
      <c r="L85" s="557" t="s">
        <v>319</v>
      </c>
      <c r="M85" s="557"/>
      <c r="N85" s="557"/>
      <c r="O85" s="557"/>
      <c r="P85" s="556" t="s">
        <v>318</v>
      </c>
      <c r="Q85" s="557"/>
      <c r="R85" s="557"/>
      <c r="S85" s="558"/>
    </row>
    <row r="86" spans="2:19" ht="30.75" customHeight="1" x14ac:dyDescent="0.35">
      <c r="B86" s="549" t="s">
        <v>373</v>
      </c>
      <c r="C86" s="549" t="s">
        <v>374</v>
      </c>
      <c r="D86" s="511" t="s">
        <v>375</v>
      </c>
      <c r="E86" s="571"/>
      <c r="F86" s="212" t="s">
        <v>316</v>
      </c>
      <c r="G86" s="240" t="s">
        <v>355</v>
      </c>
      <c r="H86" s="572" t="s">
        <v>375</v>
      </c>
      <c r="I86" s="571"/>
      <c r="J86" s="212" t="s">
        <v>316</v>
      </c>
      <c r="K86" s="240" t="s">
        <v>355</v>
      </c>
      <c r="L86" s="572" t="s">
        <v>375</v>
      </c>
      <c r="M86" s="571"/>
      <c r="N86" s="212" t="s">
        <v>316</v>
      </c>
      <c r="O86" s="240" t="s">
        <v>355</v>
      </c>
      <c r="P86" s="572" t="s">
        <v>375</v>
      </c>
      <c r="Q86" s="571"/>
      <c r="R86" s="212" t="s">
        <v>316</v>
      </c>
      <c r="S86" s="240" t="s">
        <v>355</v>
      </c>
    </row>
    <row r="87" spans="2:19" ht="29.25" customHeight="1" x14ac:dyDescent="0.35">
      <c r="B87" s="550"/>
      <c r="C87" s="550"/>
      <c r="D87" s="562"/>
      <c r="E87" s="577"/>
      <c r="F87" s="231"/>
      <c r="G87" s="241"/>
      <c r="H87" s="242"/>
      <c r="I87" s="243"/>
      <c r="J87" s="233"/>
      <c r="K87" s="244"/>
      <c r="L87" s="242"/>
      <c r="M87" s="243"/>
      <c r="N87" s="233"/>
      <c r="O87" s="244"/>
      <c r="P87" s="242"/>
      <c r="Q87" s="243"/>
      <c r="R87" s="233"/>
      <c r="S87" s="244"/>
    </row>
    <row r="88" spans="2:19" ht="45" customHeight="1" x14ac:dyDescent="0.35">
      <c r="B88" s="570" t="s">
        <v>376</v>
      </c>
      <c r="C88" s="537" t="s">
        <v>377</v>
      </c>
      <c r="D88" s="198" t="s">
        <v>378</v>
      </c>
      <c r="E88" s="198" t="s">
        <v>379</v>
      </c>
      <c r="F88" s="214" t="s">
        <v>380</v>
      </c>
      <c r="G88" s="199" t="s">
        <v>381</v>
      </c>
      <c r="H88" s="198" t="s">
        <v>378</v>
      </c>
      <c r="I88" s="198" t="s">
        <v>379</v>
      </c>
      <c r="J88" s="214" t="s">
        <v>380</v>
      </c>
      <c r="K88" s="199" t="s">
        <v>381</v>
      </c>
      <c r="L88" s="198" t="s">
        <v>378</v>
      </c>
      <c r="M88" s="198" t="s">
        <v>379</v>
      </c>
      <c r="N88" s="214" t="s">
        <v>380</v>
      </c>
      <c r="O88" s="199" t="s">
        <v>381</v>
      </c>
      <c r="P88" s="198" t="s">
        <v>378</v>
      </c>
      <c r="Q88" s="198" t="s">
        <v>379</v>
      </c>
      <c r="R88" s="214" t="s">
        <v>380</v>
      </c>
      <c r="S88" s="199" t="s">
        <v>381</v>
      </c>
    </row>
    <row r="89" spans="2:19" ht="29.25" customHeight="1" x14ac:dyDescent="0.35">
      <c r="B89" s="570"/>
      <c r="C89" s="548"/>
      <c r="D89" s="564" t="s">
        <v>553</v>
      </c>
      <c r="E89" s="566"/>
      <c r="F89" s="564" t="s">
        <v>534</v>
      </c>
      <c r="G89" s="568" t="s">
        <v>533</v>
      </c>
      <c r="H89" s="522" t="s">
        <v>553</v>
      </c>
      <c r="I89" s="522">
        <v>3000</v>
      </c>
      <c r="J89" s="522" t="s">
        <v>534</v>
      </c>
      <c r="K89" s="524" t="s">
        <v>522</v>
      </c>
      <c r="L89" s="522"/>
      <c r="M89" s="522"/>
      <c r="N89" s="522"/>
      <c r="O89" s="524"/>
      <c r="P89" s="522"/>
      <c r="Q89" s="522"/>
      <c r="R89" s="522"/>
      <c r="S89" s="524"/>
    </row>
    <row r="90" spans="2:19" ht="29.25" customHeight="1" x14ac:dyDescent="0.35">
      <c r="B90" s="570"/>
      <c r="C90" s="548"/>
      <c r="D90" s="565"/>
      <c r="E90" s="567"/>
      <c r="F90" s="565"/>
      <c r="G90" s="569"/>
      <c r="H90" s="523"/>
      <c r="I90" s="523"/>
      <c r="J90" s="523"/>
      <c r="K90" s="525"/>
      <c r="L90" s="523"/>
      <c r="M90" s="523"/>
      <c r="N90" s="523"/>
      <c r="O90" s="525"/>
      <c r="P90" s="523"/>
      <c r="Q90" s="523"/>
      <c r="R90" s="523"/>
      <c r="S90" s="525"/>
    </row>
    <row r="91" spans="2:19" ht="24" outlineLevel="1" x14ac:dyDescent="0.35">
      <c r="B91" s="570"/>
      <c r="C91" s="548"/>
      <c r="D91" s="198" t="s">
        <v>378</v>
      </c>
      <c r="E91" s="198" t="s">
        <v>379</v>
      </c>
      <c r="F91" s="214" t="s">
        <v>380</v>
      </c>
      <c r="G91" s="199" t="s">
        <v>381</v>
      </c>
      <c r="H91" s="198" t="s">
        <v>378</v>
      </c>
      <c r="I91" s="198" t="s">
        <v>379</v>
      </c>
      <c r="J91" s="214" t="s">
        <v>380</v>
      </c>
      <c r="K91" s="199" t="s">
        <v>381</v>
      </c>
      <c r="L91" s="198" t="s">
        <v>378</v>
      </c>
      <c r="M91" s="198" t="s">
        <v>379</v>
      </c>
      <c r="N91" s="214" t="s">
        <v>380</v>
      </c>
      <c r="O91" s="199" t="s">
        <v>381</v>
      </c>
      <c r="P91" s="198" t="s">
        <v>378</v>
      </c>
      <c r="Q91" s="198" t="s">
        <v>379</v>
      </c>
      <c r="R91" s="214" t="s">
        <v>380</v>
      </c>
      <c r="S91" s="199" t="s">
        <v>381</v>
      </c>
    </row>
    <row r="92" spans="2:19" ht="29.25" customHeight="1" outlineLevel="1" x14ac:dyDescent="0.35">
      <c r="B92" s="570"/>
      <c r="C92" s="548"/>
      <c r="D92" s="564" t="s">
        <v>571</v>
      </c>
      <c r="E92" s="566"/>
      <c r="F92" s="564" t="s">
        <v>534</v>
      </c>
      <c r="G92" s="568" t="s">
        <v>533</v>
      </c>
      <c r="H92" s="522" t="s">
        <v>571</v>
      </c>
      <c r="I92" s="522">
        <v>1800</v>
      </c>
      <c r="J92" s="522" t="s">
        <v>536</v>
      </c>
      <c r="K92" s="524" t="s">
        <v>522</v>
      </c>
      <c r="L92" s="522"/>
      <c r="M92" s="522"/>
      <c r="N92" s="522"/>
      <c r="O92" s="524"/>
      <c r="P92" s="522"/>
      <c r="Q92" s="522"/>
      <c r="R92" s="522"/>
      <c r="S92" s="524"/>
    </row>
    <row r="93" spans="2:19" ht="29.25" customHeight="1" outlineLevel="1" x14ac:dyDescent="0.35">
      <c r="B93" s="570"/>
      <c r="C93" s="548"/>
      <c r="D93" s="565"/>
      <c r="E93" s="567"/>
      <c r="F93" s="565"/>
      <c r="G93" s="569"/>
      <c r="H93" s="523"/>
      <c r="I93" s="523"/>
      <c r="J93" s="523"/>
      <c r="K93" s="525"/>
      <c r="L93" s="523"/>
      <c r="M93" s="523"/>
      <c r="N93" s="523"/>
      <c r="O93" s="525"/>
      <c r="P93" s="523"/>
      <c r="Q93" s="523"/>
      <c r="R93" s="523"/>
      <c r="S93" s="525"/>
    </row>
    <row r="94" spans="2:19" ht="24" outlineLevel="1" x14ac:dyDescent="0.35">
      <c r="B94" s="570"/>
      <c r="C94" s="548"/>
      <c r="D94" s="198" t="s">
        <v>378</v>
      </c>
      <c r="E94" s="198" t="s">
        <v>379</v>
      </c>
      <c r="F94" s="214" t="s">
        <v>380</v>
      </c>
      <c r="G94" s="199" t="s">
        <v>381</v>
      </c>
      <c r="H94" s="198" t="s">
        <v>378</v>
      </c>
      <c r="I94" s="198" t="s">
        <v>379</v>
      </c>
      <c r="J94" s="214" t="s">
        <v>380</v>
      </c>
      <c r="K94" s="199" t="s">
        <v>381</v>
      </c>
      <c r="L94" s="198" t="s">
        <v>378</v>
      </c>
      <c r="M94" s="198" t="s">
        <v>379</v>
      </c>
      <c r="N94" s="214" t="s">
        <v>380</v>
      </c>
      <c r="O94" s="199" t="s">
        <v>381</v>
      </c>
      <c r="P94" s="198" t="s">
        <v>378</v>
      </c>
      <c r="Q94" s="198" t="s">
        <v>379</v>
      </c>
      <c r="R94" s="214" t="s">
        <v>380</v>
      </c>
      <c r="S94" s="199" t="s">
        <v>381</v>
      </c>
    </row>
    <row r="95" spans="2:19" ht="29.25" customHeight="1" outlineLevel="1" x14ac:dyDescent="0.35">
      <c r="B95" s="570"/>
      <c r="C95" s="548"/>
      <c r="D95" s="564"/>
      <c r="E95" s="566"/>
      <c r="F95" s="564"/>
      <c r="G95" s="568"/>
      <c r="H95" s="522"/>
      <c r="I95" s="522"/>
      <c r="J95" s="522"/>
      <c r="K95" s="524"/>
      <c r="L95" s="522"/>
      <c r="M95" s="522"/>
      <c r="N95" s="522"/>
      <c r="O95" s="524"/>
      <c r="P95" s="522"/>
      <c r="Q95" s="522"/>
      <c r="R95" s="522"/>
      <c r="S95" s="524"/>
    </row>
    <row r="96" spans="2:19" ht="29.25" customHeight="1" outlineLevel="1" x14ac:dyDescent="0.35">
      <c r="B96" s="570"/>
      <c r="C96" s="548"/>
      <c r="D96" s="565"/>
      <c r="E96" s="567"/>
      <c r="F96" s="565"/>
      <c r="G96" s="569"/>
      <c r="H96" s="523"/>
      <c r="I96" s="523"/>
      <c r="J96" s="523"/>
      <c r="K96" s="525"/>
      <c r="L96" s="523"/>
      <c r="M96" s="523"/>
      <c r="N96" s="523"/>
      <c r="O96" s="525"/>
      <c r="P96" s="523"/>
      <c r="Q96" s="523"/>
      <c r="R96" s="523"/>
      <c r="S96" s="525"/>
    </row>
    <row r="97" spans="2:19" ht="24" outlineLevel="1" x14ac:dyDescent="0.35">
      <c r="B97" s="570"/>
      <c r="C97" s="548"/>
      <c r="D97" s="198" t="s">
        <v>378</v>
      </c>
      <c r="E97" s="198" t="s">
        <v>379</v>
      </c>
      <c r="F97" s="214" t="s">
        <v>380</v>
      </c>
      <c r="G97" s="199" t="s">
        <v>381</v>
      </c>
      <c r="H97" s="198" t="s">
        <v>378</v>
      </c>
      <c r="I97" s="198" t="s">
        <v>379</v>
      </c>
      <c r="J97" s="214" t="s">
        <v>380</v>
      </c>
      <c r="K97" s="199" t="s">
        <v>381</v>
      </c>
      <c r="L97" s="198" t="s">
        <v>378</v>
      </c>
      <c r="M97" s="198" t="s">
        <v>379</v>
      </c>
      <c r="N97" s="214" t="s">
        <v>380</v>
      </c>
      <c r="O97" s="199" t="s">
        <v>381</v>
      </c>
      <c r="P97" s="198" t="s">
        <v>378</v>
      </c>
      <c r="Q97" s="198" t="s">
        <v>379</v>
      </c>
      <c r="R97" s="214" t="s">
        <v>380</v>
      </c>
      <c r="S97" s="199" t="s">
        <v>381</v>
      </c>
    </row>
    <row r="98" spans="2:19" ht="29.25" customHeight="1" outlineLevel="1" x14ac:dyDescent="0.35">
      <c r="B98" s="570"/>
      <c r="C98" s="548"/>
      <c r="D98" s="564"/>
      <c r="E98" s="566"/>
      <c r="F98" s="564"/>
      <c r="G98" s="568"/>
      <c r="H98" s="522"/>
      <c r="I98" s="522"/>
      <c r="J98" s="522"/>
      <c r="K98" s="524"/>
      <c r="L98" s="522"/>
      <c r="M98" s="522"/>
      <c r="N98" s="522"/>
      <c r="O98" s="524"/>
      <c r="P98" s="522"/>
      <c r="Q98" s="522"/>
      <c r="R98" s="522"/>
      <c r="S98" s="524"/>
    </row>
    <row r="99" spans="2:19" ht="29.25" customHeight="1" outlineLevel="1" x14ac:dyDescent="0.35">
      <c r="B99" s="570"/>
      <c r="C99" s="538"/>
      <c r="D99" s="565"/>
      <c r="E99" s="567"/>
      <c r="F99" s="565"/>
      <c r="G99" s="569"/>
      <c r="H99" s="523"/>
      <c r="I99" s="523"/>
      <c r="J99" s="523"/>
      <c r="K99" s="525"/>
      <c r="L99" s="523"/>
      <c r="M99" s="523"/>
      <c r="N99" s="523"/>
      <c r="O99" s="525"/>
      <c r="P99" s="523"/>
      <c r="Q99" s="523"/>
      <c r="R99" s="523"/>
      <c r="S99" s="525"/>
    </row>
    <row r="100" spans="2:19" ht="15" thickBot="1" x14ac:dyDescent="0.4">
      <c r="B100" s="187"/>
      <c r="C100" s="187"/>
    </row>
    <row r="101" spans="2:19" ht="15" thickBot="1" x14ac:dyDescent="0.4">
      <c r="B101" s="187"/>
      <c r="C101" s="187"/>
      <c r="D101" s="556" t="s">
        <v>317</v>
      </c>
      <c r="E101" s="557"/>
      <c r="F101" s="557"/>
      <c r="G101" s="558"/>
      <c r="H101" s="519" t="s">
        <v>382</v>
      </c>
      <c r="I101" s="520"/>
      <c r="J101" s="520"/>
      <c r="K101" s="521"/>
      <c r="L101" s="519" t="s">
        <v>319</v>
      </c>
      <c r="M101" s="520"/>
      <c r="N101" s="520"/>
      <c r="O101" s="521"/>
      <c r="P101" s="519" t="s">
        <v>320</v>
      </c>
      <c r="Q101" s="520"/>
      <c r="R101" s="520"/>
      <c r="S101" s="521"/>
    </row>
    <row r="102" spans="2:19" ht="33.75" customHeight="1" x14ac:dyDescent="0.35">
      <c r="B102" s="559" t="s">
        <v>383</v>
      </c>
      <c r="C102" s="549" t="s">
        <v>384</v>
      </c>
      <c r="D102" s="245" t="s">
        <v>385</v>
      </c>
      <c r="E102" s="246" t="s">
        <v>386</v>
      </c>
      <c r="F102" s="511" t="s">
        <v>387</v>
      </c>
      <c r="G102" s="512"/>
      <c r="H102" s="245" t="s">
        <v>385</v>
      </c>
      <c r="I102" s="246" t="s">
        <v>386</v>
      </c>
      <c r="J102" s="511" t="s">
        <v>387</v>
      </c>
      <c r="K102" s="512"/>
      <c r="L102" s="245" t="s">
        <v>385</v>
      </c>
      <c r="M102" s="246" t="s">
        <v>386</v>
      </c>
      <c r="N102" s="511" t="s">
        <v>387</v>
      </c>
      <c r="O102" s="512"/>
      <c r="P102" s="245" t="s">
        <v>385</v>
      </c>
      <c r="Q102" s="246" t="s">
        <v>386</v>
      </c>
      <c r="R102" s="511" t="s">
        <v>387</v>
      </c>
      <c r="S102" s="512"/>
    </row>
    <row r="103" spans="2:19" ht="30" customHeight="1" x14ac:dyDescent="0.35">
      <c r="B103" s="560"/>
      <c r="C103" s="550"/>
      <c r="D103" s="247"/>
      <c r="E103" s="248"/>
      <c r="F103" s="562"/>
      <c r="G103" s="563"/>
      <c r="H103" s="249"/>
      <c r="I103" s="250"/>
      <c r="J103" s="526"/>
      <c r="K103" s="527"/>
      <c r="L103" s="249"/>
      <c r="M103" s="250"/>
      <c r="N103" s="526"/>
      <c r="O103" s="527"/>
      <c r="P103" s="249"/>
      <c r="Q103" s="250"/>
      <c r="R103" s="526"/>
      <c r="S103" s="527"/>
    </row>
    <row r="104" spans="2:19" ht="32.25" customHeight="1" x14ac:dyDescent="0.35">
      <c r="B104" s="560"/>
      <c r="C104" s="559" t="s">
        <v>388</v>
      </c>
      <c r="D104" s="251" t="s">
        <v>385</v>
      </c>
      <c r="E104" s="198" t="s">
        <v>386</v>
      </c>
      <c r="F104" s="198" t="s">
        <v>389</v>
      </c>
      <c r="G104" s="221" t="s">
        <v>390</v>
      </c>
      <c r="H104" s="251" t="s">
        <v>385</v>
      </c>
      <c r="I104" s="198" t="s">
        <v>386</v>
      </c>
      <c r="J104" s="198" t="s">
        <v>389</v>
      </c>
      <c r="K104" s="221" t="s">
        <v>390</v>
      </c>
      <c r="L104" s="251" t="s">
        <v>385</v>
      </c>
      <c r="M104" s="198" t="s">
        <v>386</v>
      </c>
      <c r="N104" s="198" t="s">
        <v>389</v>
      </c>
      <c r="O104" s="221" t="s">
        <v>390</v>
      </c>
      <c r="P104" s="251" t="s">
        <v>385</v>
      </c>
      <c r="Q104" s="198" t="s">
        <v>386</v>
      </c>
      <c r="R104" s="198" t="s">
        <v>389</v>
      </c>
      <c r="S104" s="221" t="s">
        <v>390</v>
      </c>
    </row>
    <row r="105" spans="2:19" ht="27.75" customHeight="1" x14ac:dyDescent="0.35">
      <c r="B105" s="560"/>
      <c r="C105" s="560"/>
      <c r="D105" s="247"/>
      <c r="E105" s="216"/>
      <c r="F105" s="232"/>
      <c r="G105" s="241"/>
      <c r="H105" s="249"/>
      <c r="I105" s="218"/>
      <c r="J105" s="234"/>
      <c r="K105" s="244"/>
      <c r="L105" s="249"/>
      <c r="M105" s="218"/>
      <c r="N105" s="234"/>
      <c r="O105" s="244"/>
      <c r="P105" s="249"/>
      <c r="Q105" s="218"/>
      <c r="R105" s="234"/>
      <c r="S105" s="244"/>
    </row>
    <row r="106" spans="2:19" ht="27.75" customHeight="1" outlineLevel="1" x14ac:dyDescent="0.35">
      <c r="B106" s="560"/>
      <c r="C106" s="560"/>
      <c r="D106" s="251" t="s">
        <v>385</v>
      </c>
      <c r="E106" s="198" t="s">
        <v>386</v>
      </c>
      <c r="F106" s="198" t="s">
        <v>389</v>
      </c>
      <c r="G106" s="221" t="s">
        <v>390</v>
      </c>
      <c r="H106" s="251" t="s">
        <v>385</v>
      </c>
      <c r="I106" s="198" t="s">
        <v>386</v>
      </c>
      <c r="J106" s="198" t="s">
        <v>389</v>
      </c>
      <c r="K106" s="221" t="s">
        <v>390</v>
      </c>
      <c r="L106" s="251" t="s">
        <v>385</v>
      </c>
      <c r="M106" s="198" t="s">
        <v>386</v>
      </c>
      <c r="N106" s="198" t="s">
        <v>389</v>
      </c>
      <c r="O106" s="221" t="s">
        <v>390</v>
      </c>
      <c r="P106" s="251" t="s">
        <v>385</v>
      </c>
      <c r="Q106" s="198" t="s">
        <v>386</v>
      </c>
      <c r="R106" s="198" t="s">
        <v>389</v>
      </c>
      <c r="S106" s="221" t="s">
        <v>390</v>
      </c>
    </row>
    <row r="107" spans="2:19" ht="27.75" customHeight="1" outlineLevel="1" x14ac:dyDescent="0.35">
      <c r="B107" s="560"/>
      <c r="C107" s="560"/>
      <c r="D107" s="247"/>
      <c r="E107" s="216"/>
      <c r="F107" s="232"/>
      <c r="G107" s="241"/>
      <c r="H107" s="249"/>
      <c r="I107" s="218"/>
      <c r="J107" s="234"/>
      <c r="K107" s="244"/>
      <c r="L107" s="249"/>
      <c r="M107" s="218"/>
      <c r="N107" s="234"/>
      <c r="O107" s="244"/>
      <c r="P107" s="249"/>
      <c r="Q107" s="218"/>
      <c r="R107" s="234"/>
      <c r="S107" s="244"/>
    </row>
    <row r="108" spans="2:19" ht="27.75" customHeight="1" outlineLevel="1" x14ac:dyDescent="0.35">
      <c r="B108" s="560"/>
      <c r="C108" s="560"/>
      <c r="D108" s="251" t="s">
        <v>385</v>
      </c>
      <c r="E108" s="198" t="s">
        <v>386</v>
      </c>
      <c r="F108" s="198" t="s">
        <v>389</v>
      </c>
      <c r="G108" s="221" t="s">
        <v>390</v>
      </c>
      <c r="H108" s="251" t="s">
        <v>385</v>
      </c>
      <c r="I108" s="198" t="s">
        <v>386</v>
      </c>
      <c r="J108" s="198" t="s">
        <v>389</v>
      </c>
      <c r="K108" s="221" t="s">
        <v>390</v>
      </c>
      <c r="L108" s="251" t="s">
        <v>385</v>
      </c>
      <c r="M108" s="198" t="s">
        <v>386</v>
      </c>
      <c r="N108" s="198" t="s">
        <v>389</v>
      </c>
      <c r="O108" s="221" t="s">
        <v>390</v>
      </c>
      <c r="P108" s="251" t="s">
        <v>385</v>
      </c>
      <c r="Q108" s="198" t="s">
        <v>386</v>
      </c>
      <c r="R108" s="198" t="s">
        <v>389</v>
      </c>
      <c r="S108" s="221" t="s">
        <v>390</v>
      </c>
    </row>
    <row r="109" spans="2:19" ht="27.75" customHeight="1" outlineLevel="1" x14ac:dyDescent="0.35">
      <c r="B109" s="560"/>
      <c r="C109" s="560"/>
      <c r="D109" s="247"/>
      <c r="E109" s="216"/>
      <c r="F109" s="232"/>
      <c r="G109" s="241"/>
      <c r="H109" s="249"/>
      <c r="I109" s="218"/>
      <c r="J109" s="234"/>
      <c r="K109" s="244"/>
      <c r="L109" s="249"/>
      <c r="M109" s="218"/>
      <c r="N109" s="234"/>
      <c r="O109" s="244"/>
      <c r="P109" s="249"/>
      <c r="Q109" s="218"/>
      <c r="R109" s="234"/>
      <c r="S109" s="244"/>
    </row>
    <row r="110" spans="2:19" ht="27.75" customHeight="1" outlineLevel="1" x14ac:dyDescent="0.35">
      <c r="B110" s="560"/>
      <c r="C110" s="560"/>
      <c r="D110" s="251" t="s">
        <v>385</v>
      </c>
      <c r="E110" s="198" t="s">
        <v>386</v>
      </c>
      <c r="F110" s="198" t="s">
        <v>389</v>
      </c>
      <c r="G110" s="221" t="s">
        <v>390</v>
      </c>
      <c r="H110" s="251" t="s">
        <v>385</v>
      </c>
      <c r="I110" s="198" t="s">
        <v>386</v>
      </c>
      <c r="J110" s="198" t="s">
        <v>389</v>
      </c>
      <c r="K110" s="221" t="s">
        <v>390</v>
      </c>
      <c r="L110" s="251" t="s">
        <v>385</v>
      </c>
      <c r="M110" s="198" t="s">
        <v>386</v>
      </c>
      <c r="N110" s="198" t="s">
        <v>389</v>
      </c>
      <c r="O110" s="221" t="s">
        <v>390</v>
      </c>
      <c r="P110" s="251" t="s">
        <v>385</v>
      </c>
      <c r="Q110" s="198" t="s">
        <v>386</v>
      </c>
      <c r="R110" s="198" t="s">
        <v>389</v>
      </c>
      <c r="S110" s="221" t="s">
        <v>390</v>
      </c>
    </row>
    <row r="111" spans="2:19" ht="27.75" customHeight="1" outlineLevel="1" x14ac:dyDescent="0.35">
      <c r="B111" s="561"/>
      <c r="C111" s="561"/>
      <c r="D111" s="247"/>
      <c r="E111" s="216"/>
      <c r="F111" s="232"/>
      <c r="G111" s="241"/>
      <c r="H111" s="249"/>
      <c r="I111" s="218"/>
      <c r="J111" s="234"/>
      <c r="K111" s="244"/>
      <c r="L111" s="249"/>
      <c r="M111" s="218"/>
      <c r="N111" s="234"/>
      <c r="O111" s="244"/>
      <c r="P111" s="249"/>
      <c r="Q111" s="218"/>
      <c r="R111" s="234"/>
      <c r="S111" s="244"/>
    </row>
    <row r="112" spans="2:19" ht="26.25" customHeight="1" x14ac:dyDescent="0.35">
      <c r="B112" s="551" t="s">
        <v>391</v>
      </c>
      <c r="C112" s="554" t="s">
        <v>392</v>
      </c>
      <c r="D112" s="252" t="s">
        <v>393</v>
      </c>
      <c r="E112" s="252" t="s">
        <v>394</v>
      </c>
      <c r="F112" s="252" t="s">
        <v>316</v>
      </c>
      <c r="G112" s="253" t="s">
        <v>395</v>
      </c>
      <c r="H112" s="254" t="s">
        <v>393</v>
      </c>
      <c r="I112" s="252" t="s">
        <v>394</v>
      </c>
      <c r="J112" s="252" t="s">
        <v>316</v>
      </c>
      <c r="K112" s="253" t="s">
        <v>395</v>
      </c>
      <c r="L112" s="252" t="s">
        <v>393</v>
      </c>
      <c r="M112" s="252" t="s">
        <v>394</v>
      </c>
      <c r="N112" s="252" t="s">
        <v>316</v>
      </c>
      <c r="O112" s="253" t="s">
        <v>395</v>
      </c>
      <c r="P112" s="252" t="s">
        <v>393</v>
      </c>
      <c r="Q112" s="252" t="s">
        <v>394</v>
      </c>
      <c r="R112" s="252" t="s">
        <v>316</v>
      </c>
      <c r="S112" s="253" t="s">
        <v>395</v>
      </c>
    </row>
    <row r="113" spans="2:19" ht="32.25" customHeight="1" x14ac:dyDescent="0.35">
      <c r="B113" s="552"/>
      <c r="C113" s="555"/>
      <c r="D113" s="215"/>
      <c r="E113" s="215"/>
      <c r="F113" s="215"/>
      <c r="G113" s="215"/>
      <c r="H113" s="237"/>
      <c r="I113" s="217"/>
      <c r="J113" s="217"/>
      <c r="K113" s="238"/>
      <c r="L113" s="217"/>
      <c r="M113" s="217"/>
      <c r="N113" s="217"/>
      <c r="O113" s="238"/>
      <c r="P113" s="217"/>
      <c r="Q113" s="217"/>
      <c r="R113" s="217"/>
      <c r="S113" s="238"/>
    </row>
    <row r="114" spans="2:19" ht="32.25" customHeight="1" x14ac:dyDescent="0.35">
      <c r="B114" s="552"/>
      <c r="C114" s="551" t="s">
        <v>396</v>
      </c>
      <c r="D114" s="198" t="s">
        <v>397</v>
      </c>
      <c r="E114" s="515" t="s">
        <v>398</v>
      </c>
      <c r="F114" s="516"/>
      <c r="G114" s="199" t="s">
        <v>399</v>
      </c>
      <c r="H114" s="198" t="s">
        <v>397</v>
      </c>
      <c r="I114" s="515" t="s">
        <v>398</v>
      </c>
      <c r="J114" s="516"/>
      <c r="K114" s="199" t="s">
        <v>399</v>
      </c>
      <c r="L114" s="198" t="s">
        <v>397</v>
      </c>
      <c r="M114" s="515" t="s">
        <v>398</v>
      </c>
      <c r="N114" s="516"/>
      <c r="O114" s="199" t="s">
        <v>399</v>
      </c>
      <c r="P114" s="198" t="s">
        <v>397</v>
      </c>
      <c r="Q114" s="198" t="s">
        <v>398</v>
      </c>
      <c r="R114" s="515" t="s">
        <v>398</v>
      </c>
      <c r="S114" s="516"/>
    </row>
    <row r="115" spans="2:19" ht="23.25" customHeight="1" x14ac:dyDescent="0.35">
      <c r="B115" s="552"/>
      <c r="C115" s="552"/>
      <c r="D115" s="255">
        <v>5000</v>
      </c>
      <c r="E115" s="539" t="s">
        <v>483</v>
      </c>
      <c r="F115" s="540"/>
      <c r="G115" s="202">
        <v>500</v>
      </c>
      <c r="H115" s="256">
        <v>5000</v>
      </c>
      <c r="I115" s="517" t="s">
        <v>483</v>
      </c>
      <c r="J115" s="518"/>
      <c r="K115" s="227">
        <v>600</v>
      </c>
      <c r="L115" s="256"/>
      <c r="M115" s="517"/>
      <c r="N115" s="518"/>
      <c r="O115" s="205"/>
      <c r="P115" s="256"/>
      <c r="Q115" s="203"/>
      <c r="R115" s="517"/>
      <c r="S115" s="518"/>
    </row>
    <row r="116" spans="2:19" ht="23.25" customHeight="1" outlineLevel="1" x14ac:dyDescent="0.35">
      <c r="B116" s="552"/>
      <c r="C116" s="552"/>
      <c r="D116" s="198" t="s">
        <v>397</v>
      </c>
      <c r="E116" s="515" t="s">
        <v>398</v>
      </c>
      <c r="F116" s="516"/>
      <c r="G116" s="199" t="s">
        <v>399</v>
      </c>
      <c r="H116" s="198" t="s">
        <v>397</v>
      </c>
      <c r="I116" s="515" t="s">
        <v>398</v>
      </c>
      <c r="J116" s="516"/>
      <c r="K116" s="199" t="s">
        <v>399</v>
      </c>
      <c r="L116" s="198" t="s">
        <v>397</v>
      </c>
      <c r="M116" s="515" t="s">
        <v>398</v>
      </c>
      <c r="N116" s="516"/>
      <c r="O116" s="199" t="s">
        <v>399</v>
      </c>
      <c r="P116" s="198" t="s">
        <v>397</v>
      </c>
      <c r="Q116" s="198" t="s">
        <v>398</v>
      </c>
      <c r="R116" s="515" t="s">
        <v>398</v>
      </c>
      <c r="S116" s="516"/>
    </row>
    <row r="117" spans="2:19" ht="23.25" customHeight="1" outlineLevel="1" x14ac:dyDescent="0.35">
      <c r="B117" s="552"/>
      <c r="C117" s="552"/>
      <c r="D117" s="255"/>
      <c r="E117" s="539"/>
      <c r="F117" s="540"/>
      <c r="G117" s="202"/>
      <c r="H117" s="256"/>
      <c r="I117" s="517"/>
      <c r="J117" s="518"/>
      <c r="K117" s="205"/>
      <c r="L117" s="256"/>
      <c r="M117" s="517"/>
      <c r="N117" s="518"/>
      <c r="O117" s="205"/>
      <c r="P117" s="256"/>
      <c r="Q117" s="203"/>
      <c r="R117" s="517"/>
      <c r="S117" s="518"/>
    </row>
    <row r="118" spans="2:19" ht="23.25" customHeight="1" outlineLevel="1" x14ac:dyDescent="0.35">
      <c r="B118" s="552"/>
      <c r="C118" s="552"/>
      <c r="D118" s="198" t="s">
        <v>397</v>
      </c>
      <c r="E118" s="515" t="s">
        <v>398</v>
      </c>
      <c r="F118" s="516"/>
      <c r="G118" s="199" t="s">
        <v>399</v>
      </c>
      <c r="H118" s="198" t="s">
        <v>397</v>
      </c>
      <c r="I118" s="515" t="s">
        <v>398</v>
      </c>
      <c r="J118" s="516"/>
      <c r="K118" s="199" t="s">
        <v>399</v>
      </c>
      <c r="L118" s="198" t="s">
        <v>397</v>
      </c>
      <c r="M118" s="515" t="s">
        <v>398</v>
      </c>
      <c r="N118" s="516"/>
      <c r="O118" s="199" t="s">
        <v>399</v>
      </c>
      <c r="P118" s="198" t="s">
        <v>397</v>
      </c>
      <c r="Q118" s="198" t="s">
        <v>398</v>
      </c>
      <c r="R118" s="515" t="s">
        <v>398</v>
      </c>
      <c r="S118" s="516"/>
    </row>
    <row r="119" spans="2:19" ht="23.25" customHeight="1" outlineLevel="1" x14ac:dyDescent="0.35">
      <c r="B119" s="552"/>
      <c r="C119" s="552"/>
      <c r="D119" s="255"/>
      <c r="E119" s="539"/>
      <c r="F119" s="540"/>
      <c r="G119" s="202"/>
      <c r="H119" s="256"/>
      <c r="I119" s="517"/>
      <c r="J119" s="518"/>
      <c r="K119" s="205"/>
      <c r="L119" s="256"/>
      <c r="M119" s="517"/>
      <c r="N119" s="518"/>
      <c r="O119" s="205"/>
      <c r="P119" s="256"/>
      <c r="Q119" s="203"/>
      <c r="R119" s="517"/>
      <c r="S119" s="518"/>
    </row>
    <row r="120" spans="2:19" ht="23.25" customHeight="1" outlineLevel="1" x14ac:dyDescent="0.35">
      <c r="B120" s="552"/>
      <c r="C120" s="552"/>
      <c r="D120" s="198" t="s">
        <v>397</v>
      </c>
      <c r="E120" s="515" t="s">
        <v>398</v>
      </c>
      <c r="F120" s="516"/>
      <c r="G120" s="199" t="s">
        <v>399</v>
      </c>
      <c r="H120" s="198" t="s">
        <v>397</v>
      </c>
      <c r="I120" s="515" t="s">
        <v>398</v>
      </c>
      <c r="J120" s="516"/>
      <c r="K120" s="199" t="s">
        <v>399</v>
      </c>
      <c r="L120" s="198" t="s">
        <v>397</v>
      </c>
      <c r="M120" s="515" t="s">
        <v>398</v>
      </c>
      <c r="N120" s="516"/>
      <c r="O120" s="199" t="s">
        <v>399</v>
      </c>
      <c r="P120" s="198" t="s">
        <v>397</v>
      </c>
      <c r="Q120" s="198" t="s">
        <v>398</v>
      </c>
      <c r="R120" s="515" t="s">
        <v>398</v>
      </c>
      <c r="S120" s="516"/>
    </row>
    <row r="121" spans="2:19" ht="23.25" customHeight="1" outlineLevel="1" x14ac:dyDescent="0.35">
      <c r="B121" s="553"/>
      <c r="C121" s="553"/>
      <c r="D121" s="255"/>
      <c r="E121" s="539"/>
      <c r="F121" s="540"/>
      <c r="G121" s="202"/>
      <c r="H121" s="256"/>
      <c r="I121" s="517"/>
      <c r="J121" s="518"/>
      <c r="K121" s="205"/>
      <c r="L121" s="256"/>
      <c r="M121" s="517"/>
      <c r="N121" s="518"/>
      <c r="O121" s="205"/>
      <c r="P121" s="256"/>
      <c r="Q121" s="203"/>
      <c r="R121" s="517"/>
      <c r="S121" s="518"/>
    </row>
    <row r="122" spans="2:19" ht="15" thickBot="1" x14ac:dyDescent="0.4">
      <c r="B122" s="187"/>
      <c r="C122" s="187"/>
    </row>
    <row r="123" spans="2:19" ht="15" thickBot="1" x14ac:dyDescent="0.4">
      <c r="B123" s="187"/>
      <c r="C123" s="187"/>
      <c r="D123" s="556" t="s">
        <v>317</v>
      </c>
      <c r="E123" s="557"/>
      <c r="F123" s="557"/>
      <c r="G123" s="558"/>
      <c r="H123" s="556" t="s">
        <v>318</v>
      </c>
      <c r="I123" s="557"/>
      <c r="J123" s="557"/>
      <c r="K123" s="558"/>
      <c r="L123" s="557" t="s">
        <v>319</v>
      </c>
      <c r="M123" s="557"/>
      <c r="N123" s="557"/>
      <c r="O123" s="557"/>
      <c r="P123" s="556" t="s">
        <v>320</v>
      </c>
      <c r="Q123" s="557"/>
      <c r="R123" s="557"/>
      <c r="S123" s="558"/>
    </row>
    <row r="124" spans="2:19" x14ac:dyDescent="0.35">
      <c r="B124" s="549" t="s">
        <v>400</v>
      </c>
      <c r="C124" s="549" t="s">
        <v>401</v>
      </c>
      <c r="D124" s="511" t="s">
        <v>402</v>
      </c>
      <c r="E124" s="541"/>
      <c r="F124" s="541"/>
      <c r="G124" s="512"/>
      <c r="H124" s="511" t="s">
        <v>402</v>
      </c>
      <c r="I124" s="541"/>
      <c r="J124" s="541"/>
      <c r="K124" s="512"/>
      <c r="L124" s="511" t="s">
        <v>402</v>
      </c>
      <c r="M124" s="541"/>
      <c r="N124" s="541"/>
      <c r="O124" s="512"/>
      <c r="P124" s="511" t="s">
        <v>402</v>
      </c>
      <c r="Q124" s="541"/>
      <c r="R124" s="541"/>
      <c r="S124" s="512"/>
    </row>
    <row r="125" spans="2:19" ht="45" customHeight="1" x14ac:dyDescent="0.35">
      <c r="B125" s="550"/>
      <c r="C125" s="550"/>
      <c r="D125" s="542"/>
      <c r="E125" s="543"/>
      <c r="F125" s="543"/>
      <c r="G125" s="544"/>
      <c r="H125" s="545"/>
      <c r="I125" s="546"/>
      <c r="J125" s="546"/>
      <c r="K125" s="547"/>
      <c r="L125" s="545"/>
      <c r="M125" s="546"/>
      <c r="N125" s="546"/>
      <c r="O125" s="547"/>
      <c r="P125" s="545"/>
      <c r="Q125" s="546"/>
      <c r="R125" s="546"/>
      <c r="S125" s="547"/>
    </row>
    <row r="126" spans="2:19" ht="32.25" customHeight="1" x14ac:dyDescent="0.35">
      <c r="B126" s="537" t="s">
        <v>403</v>
      </c>
      <c r="C126" s="537" t="s">
        <v>404</v>
      </c>
      <c r="D126" s="252" t="s">
        <v>405</v>
      </c>
      <c r="E126" s="220" t="s">
        <v>316</v>
      </c>
      <c r="F126" s="198" t="s">
        <v>338</v>
      </c>
      <c r="G126" s="199" t="s">
        <v>355</v>
      </c>
      <c r="H126" s="252" t="s">
        <v>405</v>
      </c>
      <c r="I126" s="266" t="s">
        <v>316</v>
      </c>
      <c r="J126" s="198" t="s">
        <v>338</v>
      </c>
      <c r="K126" s="199" t="s">
        <v>355</v>
      </c>
      <c r="L126" s="252" t="s">
        <v>405</v>
      </c>
      <c r="M126" s="266" t="s">
        <v>316</v>
      </c>
      <c r="N126" s="198" t="s">
        <v>338</v>
      </c>
      <c r="O126" s="199" t="s">
        <v>355</v>
      </c>
      <c r="P126" s="252" t="s">
        <v>405</v>
      </c>
      <c r="Q126" s="266" t="s">
        <v>316</v>
      </c>
      <c r="R126" s="198" t="s">
        <v>338</v>
      </c>
      <c r="S126" s="199" t="s">
        <v>355</v>
      </c>
    </row>
    <row r="127" spans="2:19" ht="23.25" customHeight="1" x14ac:dyDescent="0.35">
      <c r="B127" s="548"/>
      <c r="C127" s="538"/>
      <c r="D127" s="215"/>
      <c r="E127" s="257"/>
      <c r="F127" s="201"/>
      <c r="G127" s="236"/>
      <c r="H127" s="217"/>
      <c r="I127" s="269"/>
      <c r="J127" s="217"/>
      <c r="K127" s="267"/>
      <c r="L127" s="217"/>
      <c r="M127" s="269"/>
      <c r="N127" s="217"/>
      <c r="O127" s="267"/>
      <c r="P127" s="217"/>
      <c r="Q127" s="269"/>
      <c r="R127" s="217"/>
      <c r="S127" s="267"/>
    </row>
    <row r="128" spans="2:19" ht="29.25" customHeight="1" x14ac:dyDescent="0.35">
      <c r="B128" s="548"/>
      <c r="C128" s="537" t="s">
        <v>406</v>
      </c>
      <c r="D128" s="198" t="s">
        <v>407</v>
      </c>
      <c r="E128" s="515" t="s">
        <v>408</v>
      </c>
      <c r="F128" s="516"/>
      <c r="G128" s="199" t="s">
        <v>409</v>
      </c>
      <c r="H128" s="198" t="s">
        <v>407</v>
      </c>
      <c r="I128" s="515" t="s">
        <v>408</v>
      </c>
      <c r="J128" s="516"/>
      <c r="K128" s="199" t="s">
        <v>409</v>
      </c>
      <c r="L128" s="198" t="s">
        <v>407</v>
      </c>
      <c r="M128" s="515" t="s">
        <v>408</v>
      </c>
      <c r="N128" s="516"/>
      <c r="O128" s="199" t="s">
        <v>409</v>
      </c>
      <c r="P128" s="198" t="s">
        <v>407</v>
      </c>
      <c r="Q128" s="515" t="s">
        <v>408</v>
      </c>
      <c r="R128" s="516"/>
      <c r="S128" s="199" t="s">
        <v>409</v>
      </c>
    </row>
    <row r="129" spans="2:19" ht="39" customHeight="1" x14ac:dyDescent="0.35">
      <c r="B129" s="538"/>
      <c r="C129" s="538"/>
      <c r="D129" s="255"/>
      <c r="E129" s="539"/>
      <c r="F129" s="540"/>
      <c r="G129" s="202"/>
      <c r="H129" s="256"/>
      <c r="I129" s="517"/>
      <c r="J129" s="518"/>
      <c r="K129" s="205"/>
      <c r="L129" s="256"/>
      <c r="M129" s="517"/>
      <c r="N129" s="518"/>
      <c r="O129" s="205"/>
      <c r="P129" s="256"/>
      <c r="Q129" s="517"/>
      <c r="R129" s="518"/>
      <c r="S129" s="205"/>
    </row>
    <row r="133" spans="2:19" hidden="1" x14ac:dyDescent="0.35"/>
    <row r="134" spans="2:19" hidden="1" x14ac:dyDescent="0.35"/>
    <row r="135" spans="2:19" hidden="1" x14ac:dyDescent="0.35">
      <c r="D135" s="169" t="s">
        <v>410</v>
      </c>
    </row>
    <row r="136" spans="2:19" hidden="1" x14ac:dyDescent="0.35">
      <c r="D136" s="169" t="s">
        <v>411</v>
      </c>
      <c r="E136" s="169" t="s">
        <v>412</v>
      </c>
      <c r="F136" s="169" t="s">
        <v>413</v>
      </c>
      <c r="H136" s="169" t="s">
        <v>414</v>
      </c>
      <c r="I136" s="169" t="s">
        <v>415</v>
      </c>
    </row>
    <row r="137" spans="2:19" hidden="1" x14ac:dyDescent="0.35">
      <c r="D137" s="169" t="s">
        <v>416</v>
      </c>
      <c r="E137" s="169" t="s">
        <v>417</v>
      </c>
      <c r="F137" s="169" t="s">
        <v>418</v>
      </c>
      <c r="H137" s="169" t="s">
        <v>419</v>
      </c>
      <c r="I137" s="169" t="s">
        <v>420</v>
      </c>
    </row>
    <row r="138" spans="2:19" hidden="1" x14ac:dyDescent="0.35">
      <c r="D138" s="169" t="s">
        <v>421</v>
      </c>
      <c r="E138" s="169" t="s">
        <v>422</v>
      </c>
      <c r="F138" s="169" t="s">
        <v>423</v>
      </c>
      <c r="H138" s="169" t="s">
        <v>424</v>
      </c>
      <c r="I138" s="169" t="s">
        <v>425</v>
      </c>
    </row>
    <row r="139" spans="2:19" hidden="1" x14ac:dyDescent="0.35">
      <c r="D139" s="169" t="s">
        <v>426</v>
      </c>
      <c r="F139" s="169" t="s">
        <v>427</v>
      </c>
      <c r="G139" s="169" t="s">
        <v>428</v>
      </c>
      <c r="H139" s="169" t="s">
        <v>429</v>
      </c>
      <c r="I139" s="169" t="s">
        <v>430</v>
      </c>
      <c r="K139" s="169" t="s">
        <v>431</v>
      </c>
    </row>
    <row r="140" spans="2:19" hidden="1" x14ac:dyDescent="0.35">
      <c r="D140" s="169" t="s">
        <v>432</v>
      </c>
      <c r="F140" s="169" t="s">
        <v>433</v>
      </c>
      <c r="G140" s="169" t="s">
        <v>434</v>
      </c>
      <c r="H140" s="169" t="s">
        <v>435</v>
      </c>
      <c r="I140" s="169" t="s">
        <v>436</v>
      </c>
      <c r="K140" s="169" t="s">
        <v>437</v>
      </c>
      <c r="L140" s="169" t="s">
        <v>438</v>
      </c>
    </row>
    <row r="141" spans="2:19" hidden="1" x14ac:dyDescent="0.35">
      <c r="D141" s="169" t="s">
        <v>439</v>
      </c>
      <c r="E141" s="258" t="s">
        <v>440</v>
      </c>
      <c r="G141" s="169" t="s">
        <v>441</v>
      </c>
      <c r="H141" s="169" t="s">
        <v>442</v>
      </c>
      <c r="K141" s="169" t="s">
        <v>443</v>
      </c>
      <c r="L141" s="169" t="s">
        <v>444</v>
      </c>
    </row>
    <row r="142" spans="2:19" hidden="1" x14ac:dyDescent="0.35">
      <c r="D142" s="169" t="s">
        <v>445</v>
      </c>
      <c r="E142" s="259" t="s">
        <v>446</v>
      </c>
      <c r="K142" s="169" t="s">
        <v>447</v>
      </c>
      <c r="L142" s="169" t="s">
        <v>448</v>
      </c>
    </row>
    <row r="143" spans="2:19" hidden="1" x14ac:dyDescent="0.35">
      <c r="E143" s="260" t="s">
        <v>449</v>
      </c>
      <c r="H143" s="169" t="s">
        <v>450</v>
      </c>
      <c r="K143" s="169" t="s">
        <v>451</v>
      </c>
      <c r="L143" s="169" t="s">
        <v>452</v>
      </c>
    </row>
    <row r="144" spans="2:19" hidden="1" x14ac:dyDescent="0.35">
      <c r="H144" s="169" t="s">
        <v>453</v>
      </c>
      <c r="K144" s="169" t="s">
        <v>454</v>
      </c>
      <c r="L144" s="169" t="s">
        <v>455</v>
      </c>
    </row>
    <row r="145" spans="2:12" hidden="1" x14ac:dyDescent="0.35">
      <c r="H145" s="169" t="s">
        <v>456</v>
      </c>
      <c r="K145" s="169" t="s">
        <v>457</v>
      </c>
      <c r="L145" s="169" t="s">
        <v>458</v>
      </c>
    </row>
    <row r="146" spans="2:12" hidden="1" x14ac:dyDescent="0.35">
      <c r="B146" s="169" t="s">
        <v>459</v>
      </c>
      <c r="C146" s="169" t="s">
        <v>460</v>
      </c>
      <c r="D146" s="169" t="s">
        <v>459</v>
      </c>
      <c r="G146" s="169" t="s">
        <v>461</v>
      </c>
      <c r="H146" s="169" t="s">
        <v>462</v>
      </c>
      <c r="J146" s="169" t="s">
        <v>282</v>
      </c>
      <c r="K146" s="169" t="s">
        <v>463</v>
      </c>
      <c r="L146" s="169" t="s">
        <v>464</v>
      </c>
    </row>
    <row r="147" spans="2:12" hidden="1" x14ac:dyDescent="0.35">
      <c r="B147" s="169">
        <v>1</v>
      </c>
      <c r="C147" s="169" t="s">
        <v>465</v>
      </c>
      <c r="D147" s="169" t="s">
        <v>466</v>
      </c>
      <c r="E147" s="169" t="s">
        <v>355</v>
      </c>
      <c r="F147" s="169" t="s">
        <v>11</v>
      </c>
      <c r="G147" s="169" t="s">
        <v>467</v>
      </c>
      <c r="H147" s="169" t="s">
        <v>468</v>
      </c>
      <c r="J147" s="169" t="s">
        <v>443</v>
      </c>
      <c r="K147" s="169" t="s">
        <v>469</v>
      </c>
    </row>
    <row r="148" spans="2:12" hidden="1" x14ac:dyDescent="0.35">
      <c r="B148" s="169">
        <v>2</v>
      </c>
      <c r="C148" s="169" t="s">
        <v>470</v>
      </c>
      <c r="D148" s="169" t="s">
        <v>471</v>
      </c>
      <c r="E148" s="169" t="s">
        <v>338</v>
      </c>
      <c r="F148" s="169" t="s">
        <v>18</v>
      </c>
      <c r="G148" s="169" t="s">
        <v>472</v>
      </c>
      <c r="J148" s="169" t="s">
        <v>473</v>
      </c>
      <c r="K148" s="169" t="s">
        <v>474</v>
      </c>
    </row>
    <row r="149" spans="2:12" hidden="1" x14ac:dyDescent="0.35">
      <c r="B149" s="169">
        <v>3</v>
      </c>
      <c r="C149" s="169" t="s">
        <v>475</v>
      </c>
      <c r="D149" s="169" t="s">
        <v>476</v>
      </c>
      <c r="E149" s="169" t="s">
        <v>316</v>
      </c>
      <c r="G149" s="169" t="s">
        <v>477</v>
      </c>
      <c r="J149" s="169" t="s">
        <v>478</v>
      </c>
      <c r="K149" s="169" t="s">
        <v>479</v>
      </c>
    </row>
    <row r="150" spans="2:12" hidden="1" x14ac:dyDescent="0.35">
      <c r="B150" s="169">
        <v>4</v>
      </c>
      <c r="C150" s="169" t="s">
        <v>468</v>
      </c>
      <c r="H150" s="169" t="s">
        <v>480</v>
      </c>
      <c r="I150" s="169" t="s">
        <v>481</v>
      </c>
      <c r="J150" s="169" t="s">
        <v>482</v>
      </c>
      <c r="K150" s="169" t="s">
        <v>483</v>
      </c>
    </row>
    <row r="151" spans="2:12" hidden="1" x14ac:dyDescent="0.35">
      <c r="D151" s="169" t="s">
        <v>477</v>
      </c>
      <c r="H151" s="169" t="s">
        <v>484</v>
      </c>
      <c r="I151" s="169" t="s">
        <v>485</v>
      </c>
      <c r="J151" s="169" t="s">
        <v>486</v>
      </c>
      <c r="K151" s="169" t="s">
        <v>487</v>
      </c>
    </row>
    <row r="152" spans="2:12" hidden="1" x14ac:dyDescent="0.35">
      <c r="D152" s="169" t="s">
        <v>488</v>
      </c>
      <c r="H152" s="169" t="s">
        <v>489</v>
      </c>
      <c r="I152" s="169" t="s">
        <v>490</v>
      </c>
      <c r="J152" s="169" t="s">
        <v>491</v>
      </c>
      <c r="K152" s="169" t="s">
        <v>492</v>
      </c>
    </row>
    <row r="153" spans="2:12" hidden="1" x14ac:dyDescent="0.35">
      <c r="D153" s="169" t="s">
        <v>493</v>
      </c>
      <c r="H153" s="169" t="s">
        <v>494</v>
      </c>
      <c r="J153" s="169" t="s">
        <v>495</v>
      </c>
      <c r="K153" s="169" t="s">
        <v>496</v>
      </c>
    </row>
    <row r="154" spans="2:12" hidden="1" x14ac:dyDescent="0.35">
      <c r="H154" s="169" t="s">
        <v>497</v>
      </c>
      <c r="J154" s="169" t="s">
        <v>498</v>
      </c>
    </row>
    <row r="155" spans="2:12" ht="58" hidden="1" x14ac:dyDescent="0.35">
      <c r="D155" s="261" t="s">
        <v>499</v>
      </c>
      <c r="E155" s="169" t="s">
        <v>500</v>
      </c>
      <c r="F155" s="169" t="s">
        <v>501</v>
      </c>
      <c r="G155" s="169" t="s">
        <v>502</v>
      </c>
      <c r="H155" s="169" t="s">
        <v>503</v>
      </c>
      <c r="I155" s="169" t="s">
        <v>504</v>
      </c>
      <c r="J155" s="169" t="s">
        <v>505</v>
      </c>
      <c r="K155" s="169" t="s">
        <v>506</v>
      </c>
    </row>
    <row r="156" spans="2:12" ht="72.5" hidden="1" x14ac:dyDescent="0.35">
      <c r="B156" s="169" t="s">
        <v>609</v>
      </c>
      <c r="C156" s="169" t="s">
        <v>608</v>
      </c>
      <c r="D156" s="261" t="s">
        <v>507</v>
      </c>
      <c r="E156" s="169" t="s">
        <v>508</v>
      </c>
      <c r="F156" s="169" t="s">
        <v>509</v>
      </c>
      <c r="G156" s="169" t="s">
        <v>510</v>
      </c>
      <c r="H156" s="169" t="s">
        <v>511</v>
      </c>
      <c r="I156" s="169" t="s">
        <v>512</v>
      </c>
      <c r="J156" s="169" t="s">
        <v>513</v>
      </c>
      <c r="K156" s="169" t="s">
        <v>514</v>
      </c>
    </row>
    <row r="157" spans="2:12" ht="43.5" hidden="1" x14ac:dyDescent="0.35">
      <c r="B157" s="169" t="s">
        <v>610</v>
      </c>
      <c r="C157" s="169" t="s">
        <v>607</v>
      </c>
      <c r="D157" s="261" t="s">
        <v>515</v>
      </c>
      <c r="E157" s="169" t="s">
        <v>516</v>
      </c>
      <c r="F157" s="169" t="s">
        <v>517</v>
      </c>
      <c r="G157" s="169" t="s">
        <v>518</v>
      </c>
      <c r="H157" s="169" t="s">
        <v>519</v>
      </c>
      <c r="I157" s="169" t="s">
        <v>520</v>
      </c>
      <c r="J157" s="169" t="s">
        <v>521</v>
      </c>
      <c r="K157" s="169" t="s">
        <v>522</v>
      </c>
    </row>
    <row r="158" spans="2:12" hidden="1" x14ac:dyDescent="0.35">
      <c r="B158" s="169" t="s">
        <v>611</v>
      </c>
      <c r="C158" s="169" t="s">
        <v>606</v>
      </c>
      <c r="F158" s="169" t="s">
        <v>523</v>
      </c>
      <c r="G158" s="169" t="s">
        <v>524</v>
      </c>
      <c r="H158" s="169" t="s">
        <v>525</v>
      </c>
      <c r="I158" s="169" t="s">
        <v>526</v>
      </c>
      <c r="J158" s="169" t="s">
        <v>527</v>
      </c>
      <c r="K158" s="169" t="s">
        <v>528</v>
      </c>
    </row>
    <row r="159" spans="2:12" hidden="1" x14ac:dyDescent="0.35">
      <c r="B159" s="169" t="s">
        <v>612</v>
      </c>
      <c r="G159" s="169" t="s">
        <v>529</v>
      </c>
      <c r="H159" s="169" t="s">
        <v>530</v>
      </c>
      <c r="I159" s="169" t="s">
        <v>531</v>
      </c>
      <c r="J159" s="169" t="s">
        <v>532</v>
      </c>
      <c r="K159" s="169" t="s">
        <v>533</v>
      </c>
    </row>
    <row r="160" spans="2:12" hidden="1" x14ac:dyDescent="0.35">
      <c r="C160" s="169" t="s">
        <v>534</v>
      </c>
      <c r="J160" s="169" t="s">
        <v>535</v>
      </c>
    </row>
    <row r="161" spans="2:10" hidden="1" x14ac:dyDescent="0.35">
      <c r="C161" s="169" t="s">
        <v>536</v>
      </c>
      <c r="I161" s="169" t="s">
        <v>537</v>
      </c>
      <c r="J161" s="169" t="s">
        <v>538</v>
      </c>
    </row>
    <row r="162" spans="2:10" hidden="1" x14ac:dyDescent="0.35">
      <c r="B162" s="270" t="s">
        <v>613</v>
      </c>
      <c r="C162" s="169" t="s">
        <v>539</v>
      </c>
      <c r="I162" s="169" t="s">
        <v>540</v>
      </c>
      <c r="J162" s="169" t="s">
        <v>541</v>
      </c>
    </row>
    <row r="163" spans="2:10" hidden="1" x14ac:dyDescent="0.35">
      <c r="B163" s="270" t="s">
        <v>29</v>
      </c>
      <c r="C163" s="169" t="s">
        <v>542</v>
      </c>
      <c r="D163" s="169" t="s">
        <v>543</v>
      </c>
      <c r="E163" s="169" t="s">
        <v>544</v>
      </c>
      <c r="I163" s="169" t="s">
        <v>545</v>
      </c>
      <c r="J163" s="169" t="s">
        <v>282</v>
      </c>
    </row>
    <row r="164" spans="2:10" hidden="1" x14ac:dyDescent="0.35">
      <c r="B164" s="270" t="s">
        <v>16</v>
      </c>
      <c r="D164" s="169" t="s">
        <v>546</v>
      </c>
      <c r="E164" s="169" t="s">
        <v>547</v>
      </c>
      <c r="H164" s="169" t="s">
        <v>419</v>
      </c>
      <c r="I164" s="169" t="s">
        <v>548</v>
      </c>
    </row>
    <row r="165" spans="2:10" hidden="1" x14ac:dyDescent="0.35">
      <c r="B165" s="270" t="s">
        <v>34</v>
      </c>
      <c r="D165" s="169" t="s">
        <v>549</v>
      </c>
      <c r="E165" s="169" t="s">
        <v>550</v>
      </c>
      <c r="H165" s="169" t="s">
        <v>429</v>
      </c>
      <c r="I165" s="169" t="s">
        <v>551</v>
      </c>
      <c r="J165" s="169" t="s">
        <v>552</v>
      </c>
    </row>
    <row r="166" spans="2:10" hidden="1" x14ac:dyDescent="0.35">
      <c r="B166" s="270" t="s">
        <v>614</v>
      </c>
      <c r="C166" s="169" t="s">
        <v>553</v>
      </c>
      <c r="D166" s="169" t="s">
        <v>554</v>
      </c>
      <c r="H166" s="169" t="s">
        <v>435</v>
      </c>
      <c r="I166" s="169" t="s">
        <v>555</v>
      </c>
      <c r="J166" s="169" t="s">
        <v>556</v>
      </c>
    </row>
    <row r="167" spans="2:10" hidden="1" x14ac:dyDescent="0.35">
      <c r="B167" s="270" t="s">
        <v>615</v>
      </c>
      <c r="C167" s="169" t="s">
        <v>557</v>
      </c>
      <c r="H167" s="169" t="s">
        <v>442</v>
      </c>
      <c r="I167" s="169" t="s">
        <v>558</v>
      </c>
    </row>
    <row r="168" spans="2:10" hidden="1" x14ac:dyDescent="0.35">
      <c r="B168" s="270" t="s">
        <v>616</v>
      </c>
      <c r="C168" s="169" t="s">
        <v>559</v>
      </c>
      <c r="E168" s="169" t="s">
        <v>560</v>
      </c>
      <c r="H168" s="169" t="s">
        <v>561</v>
      </c>
      <c r="I168" s="169" t="s">
        <v>562</v>
      </c>
    </row>
    <row r="169" spans="2:10" hidden="1" x14ac:dyDescent="0.35">
      <c r="B169" s="270" t="s">
        <v>617</v>
      </c>
      <c r="C169" s="169" t="s">
        <v>563</v>
      </c>
      <c r="E169" s="169" t="s">
        <v>564</v>
      </c>
      <c r="H169" s="169" t="s">
        <v>565</v>
      </c>
      <c r="I169" s="169" t="s">
        <v>566</v>
      </c>
    </row>
    <row r="170" spans="2:10" hidden="1" x14ac:dyDescent="0.35">
      <c r="B170" s="270" t="s">
        <v>618</v>
      </c>
      <c r="C170" s="169" t="s">
        <v>567</v>
      </c>
      <c r="E170" s="169" t="s">
        <v>568</v>
      </c>
      <c r="H170" s="169" t="s">
        <v>569</v>
      </c>
      <c r="I170" s="169" t="s">
        <v>570</v>
      </c>
    </row>
    <row r="171" spans="2:10" hidden="1" x14ac:dyDescent="0.35">
      <c r="B171" s="270" t="s">
        <v>619</v>
      </c>
      <c r="C171" s="169" t="s">
        <v>571</v>
      </c>
      <c r="E171" s="169" t="s">
        <v>572</v>
      </c>
      <c r="H171" s="169" t="s">
        <v>573</v>
      </c>
      <c r="I171" s="169" t="s">
        <v>574</v>
      </c>
    </row>
    <row r="172" spans="2:10" hidden="1" x14ac:dyDescent="0.35">
      <c r="B172" s="270" t="s">
        <v>620</v>
      </c>
      <c r="C172" s="169" t="s">
        <v>575</v>
      </c>
      <c r="E172" s="169" t="s">
        <v>576</v>
      </c>
      <c r="H172" s="169" t="s">
        <v>577</v>
      </c>
      <c r="I172" s="169" t="s">
        <v>578</v>
      </c>
    </row>
    <row r="173" spans="2:10" hidden="1" x14ac:dyDescent="0.35">
      <c r="B173" s="270" t="s">
        <v>621</v>
      </c>
      <c r="C173" s="169" t="s">
        <v>282</v>
      </c>
      <c r="E173" s="169" t="s">
        <v>579</v>
      </c>
      <c r="H173" s="169" t="s">
        <v>580</v>
      </c>
      <c r="I173" s="169" t="s">
        <v>581</v>
      </c>
    </row>
    <row r="174" spans="2:10" hidden="1" x14ac:dyDescent="0.35">
      <c r="B174" s="270" t="s">
        <v>622</v>
      </c>
      <c r="E174" s="169" t="s">
        <v>582</v>
      </c>
      <c r="H174" s="169" t="s">
        <v>583</v>
      </c>
      <c r="I174" s="169" t="s">
        <v>584</v>
      </c>
    </row>
    <row r="175" spans="2:10" hidden="1" x14ac:dyDescent="0.35">
      <c r="B175" s="270" t="s">
        <v>623</v>
      </c>
      <c r="E175" s="169" t="s">
        <v>585</v>
      </c>
      <c r="H175" s="169" t="s">
        <v>586</v>
      </c>
      <c r="I175" s="169" t="s">
        <v>587</v>
      </c>
    </row>
    <row r="176" spans="2:10" hidden="1" x14ac:dyDescent="0.35">
      <c r="B176" s="270" t="s">
        <v>624</v>
      </c>
      <c r="E176" s="169" t="s">
        <v>588</v>
      </c>
      <c r="H176" s="169" t="s">
        <v>589</v>
      </c>
      <c r="I176" s="169" t="s">
        <v>590</v>
      </c>
    </row>
    <row r="177" spans="2:9" hidden="1" x14ac:dyDescent="0.35">
      <c r="B177" s="270" t="s">
        <v>625</v>
      </c>
      <c r="H177" s="169" t="s">
        <v>591</v>
      </c>
      <c r="I177" s="169" t="s">
        <v>592</v>
      </c>
    </row>
    <row r="178" spans="2:9" hidden="1" x14ac:dyDescent="0.35">
      <c r="B178" s="270" t="s">
        <v>626</v>
      </c>
      <c r="H178" s="169" t="s">
        <v>593</v>
      </c>
    </row>
    <row r="179" spans="2:9" hidden="1" x14ac:dyDescent="0.35">
      <c r="B179" s="270" t="s">
        <v>627</v>
      </c>
      <c r="H179" s="169" t="s">
        <v>594</v>
      </c>
    </row>
    <row r="180" spans="2:9" hidden="1" x14ac:dyDescent="0.35">
      <c r="B180" s="270" t="s">
        <v>628</v>
      </c>
      <c r="H180" s="169" t="s">
        <v>595</v>
      </c>
    </row>
    <row r="181" spans="2:9" hidden="1" x14ac:dyDescent="0.35">
      <c r="B181" s="270" t="s">
        <v>629</v>
      </c>
      <c r="H181" s="169" t="s">
        <v>596</v>
      </c>
    </row>
    <row r="182" spans="2:9" hidden="1" x14ac:dyDescent="0.35">
      <c r="B182" s="270" t="s">
        <v>630</v>
      </c>
      <c r="D182" t="s">
        <v>597</v>
      </c>
      <c r="H182" s="169" t="s">
        <v>598</v>
      </c>
    </row>
    <row r="183" spans="2:9" hidden="1" x14ac:dyDescent="0.35">
      <c r="B183" s="270" t="s">
        <v>631</v>
      </c>
      <c r="D183" t="s">
        <v>599</v>
      </c>
      <c r="H183" s="169" t="s">
        <v>600</v>
      </c>
    </row>
    <row r="184" spans="2:9" hidden="1" x14ac:dyDescent="0.35">
      <c r="B184" s="270" t="s">
        <v>632</v>
      </c>
      <c r="D184" t="s">
        <v>601</v>
      </c>
      <c r="H184" s="169" t="s">
        <v>602</v>
      </c>
    </row>
    <row r="185" spans="2:9" hidden="1" x14ac:dyDescent="0.35">
      <c r="B185" s="270" t="s">
        <v>633</v>
      </c>
      <c r="D185" t="s">
        <v>599</v>
      </c>
      <c r="H185" s="169" t="s">
        <v>603</v>
      </c>
    </row>
    <row r="186" spans="2:9" hidden="1" x14ac:dyDescent="0.35">
      <c r="B186" s="270" t="s">
        <v>634</v>
      </c>
      <c r="D186" t="s">
        <v>604</v>
      </c>
    </row>
    <row r="187" spans="2:9" hidden="1" x14ac:dyDescent="0.35">
      <c r="B187" s="270" t="s">
        <v>635</v>
      </c>
      <c r="D187" t="s">
        <v>599</v>
      </c>
    </row>
    <row r="188" spans="2:9" hidden="1" x14ac:dyDescent="0.35">
      <c r="B188" s="270" t="s">
        <v>636</v>
      </c>
    </row>
    <row r="189" spans="2:9" hidden="1" x14ac:dyDescent="0.35">
      <c r="B189" s="270" t="s">
        <v>637</v>
      </c>
    </row>
    <row r="190" spans="2:9" hidden="1" x14ac:dyDescent="0.35">
      <c r="B190" s="270" t="s">
        <v>638</v>
      </c>
    </row>
    <row r="191" spans="2:9" hidden="1" x14ac:dyDescent="0.35">
      <c r="B191" s="270" t="s">
        <v>639</v>
      </c>
    </row>
    <row r="192" spans="2:9" hidden="1" x14ac:dyDescent="0.35">
      <c r="B192" s="270" t="s">
        <v>640</v>
      </c>
    </row>
    <row r="193" spans="2:2" hidden="1" x14ac:dyDescent="0.35">
      <c r="B193" s="270" t="s">
        <v>641</v>
      </c>
    </row>
    <row r="194" spans="2:2" hidden="1" x14ac:dyDescent="0.35">
      <c r="B194" s="270" t="s">
        <v>642</v>
      </c>
    </row>
    <row r="195" spans="2:2" hidden="1" x14ac:dyDescent="0.35">
      <c r="B195" s="270" t="s">
        <v>643</v>
      </c>
    </row>
    <row r="196" spans="2:2" hidden="1" x14ac:dyDescent="0.35">
      <c r="B196" s="270" t="s">
        <v>644</v>
      </c>
    </row>
    <row r="197" spans="2:2" hidden="1" x14ac:dyDescent="0.35">
      <c r="B197" s="270" t="s">
        <v>51</v>
      </c>
    </row>
    <row r="198" spans="2:2" hidden="1" x14ac:dyDescent="0.35">
      <c r="B198" s="270" t="s">
        <v>57</v>
      </c>
    </row>
    <row r="199" spans="2:2" hidden="1" x14ac:dyDescent="0.35">
      <c r="B199" s="270" t="s">
        <v>59</v>
      </c>
    </row>
    <row r="200" spans="2:2" hidden="1" x14ac:dyDescent="0.35">
      <c r="B200" s="270" t="s">
        <v>61</v>
      </c>
    </row>
    <row r="201" spans="2:2" hidden="1" x14ac:dyDescent="0.35">
      <c r="B201" s="270" t="s">
        <v>23</v>
      </c>
    </row>
    <row r="202" spans="2:2" hidden="1" x14ac:dyDescent="0.35">
      <c r="B202" s="270" t="s">
        <v>63</v>
      </c>
    </row>
    <row r="203" spans="2:2" hidden="1" x14ac:dyDescent="0.35">
      <c r="B203" s="270" t="s">
        <v>65</v>
      </c>
    </row>
    <row r="204" spans="2:2" hidden="1" x14ac:dyDescent="0.35">
      <c r="B204" s="270" t="s">
        <v>68</v>
      </c>
    </row>
    <row r="205" spans="2:2" hidden="1" x14ac:dyDescent="0.35">
      <c r="B205" s="270" t="s">
        <v>69</v>
      </c>
    </row>
    <row r="206" spans="2:2" hidden="1" x14ac:dyDescent="0.35">
      <c r="B206" s="270" t="s">
        <v>70</v>
      </c>
    </row>
    <row r="207" spans="2:2" hidden="1" x14ac:dyDescent="0.35">
      <c r="B207" s="270" t="s">
        <v>71</v>
      </c>
    </row>
    <row r="208" spans="2:2" hidden="1" x14ac:dyDescent="0.35">
      <c r="B208" s="270" t="s">
        <v>645</v>
      </c>
    </row>
    <row r="209" spans="2:2" hidden="1" x14ac:dyDescent="0.35">
      <c r="B209" s="270" t="s">
        <v>646</v>
      </c>
    </row>
    <row r="210" spans="2:2" hidden="1" x14ac:dyDescent="0.35">
      <c r="B210" s="270" t="s">
        <v>75</v>
      </c>
    </row>
    <row r="211" spans="2:2" hidden="1" x14ac:dyDescent="0.35">
      <c r="B211" s="270" t="s">
        <v>77</v>
      </c>
    </row>
    <row r="212" spans="2:2" hidden="1" x14ac:dyDescent="0.35">
      <c r="B212" s="270" t="s">
        <v>81</v>
      </c>
    </row>
    <row r="213" spans="2:2" hidden="1" x14ac:dyDescent="0.35">
      <c r="B213" s="270" t="s">
        <v>647</v>
      </c>
    </row>
    <row r="214" spans="2:2" hidden="1" x14ac:dyDescent="0.35">
      <c r="B214" s="270" t="s">
        <v>648</v>
      </c>
    </row>
    <row r="215" spans="2:2" hidden="1" x14ac:dyDescent="0.35">
      <c r="B215" s="270" t="s">
        <v>649</v>
      </c>
    </row>
    <row r="216" spans="2:2" hidden="1" x14ac:dyDescent="0.35">
      <c r="B216" s="270" t="s">
        <v>79</v>
      </c>
    </row>
    <row r="217" spans="2:2" hidden="1" x14ac:dyDescent="0.35">
      <c r="B217" s="270" t="s">
        <v>80</v>
      </c>
    </row>
    <row r="218" spans="2:2" hidden="1" x14ac:dyDescent="0.35">
      <c r="B218" s="270" t="s">
        <v>83</v>
      </c>
    </row>
    <row r="219" spans="2:2" hidden="1" x14ac:dyDescent="0.35">
      <c r="B219" s="270" t="s">
        <v>85</v>
      </c>
    </row>
    <row r="220" spans="2:2" hidden="1" x14ac:dyDescent="0.35">
      <c r="B220" s="270" t="s">
        <v>650</v>
      </c>
    </row>
    <row r="221" spans="2:2" hidden="1" x14ac:dyDescent="0.35">
      <c r="B221" s="270" t="s">
        <v>84</v>
      </c>
    </row>
    <row r="222" spans="2:2" hidden="1" x14ac:dyDescent="0.35">
      <c r="B222" s="270" t="s">
        <v>86</v>
      </c>
    </row>
    <row r="223" spans="2:2" hidden="1" x14ac:dyDescent="0.35">
      <c r="B223" s="270" t="s">
        <v>89</v>
      </c>
    </row>
    <row r="224" spans="2:2" hidden="1" x14ac:dyDescent="0.35">
      <c r="B224" s="270" t="s">
        <v>88</v>
      </c>
    </row>
    <row r="225" spans="2:2" hidden="1" x14ac:dyDescent="0.35">
      <c r="B225" s="270" t="s">
        <v>651</v>
      </c>
    </row>
    <row r="226" spans="2:2" hidden="1" x14ac:dyDescent="0.35">
      <c r="B226" s="270" t="s">
        <v>95</v>
      </c>
    </row>
    <row r="227" spans="2:2" hidden="1" x14ac:dyDescent="0.35">
      <c r="B227" s="270" t="s">
        <v>97</v>
      </c>
    </row>
    <row r="228" spans="2:2" hidden="1" x14ac:dyDescent="0.35">
      <c r="B228" s="270" t="s">
        <v>98</v>
      </c>
    </row>
    <row r="229" spans="2:2" hidden="1" x14ac:dyDescent="0.35">
      <c r="B229" s="270" t="s">
        <v>99</v>
      </c>
    </row>
    <row r="230" spans="2:2" hidden="1" x14ac:dyDescent="0.35">
      <c r="B230" s="270" t="s">
        <v>652</v>
      </c>
    </row>
    <row r="231" spans="2:2" hidden="1" x14ac:dyDescent="0.35">
      <c r="B231" s="270" t="s">
        <v>653</v>
      </c>
    </row>
    <row r="232" spans="2:2" hidden="1" x14ac:dyDescent="0.35">
      <c r="B232" s="270" t="s">
        <v>100</v>
      </c>
    </row>
    <row r="233" spans="2:2" hidden="1" x14ac:dyDescent="0.35">
      <c r="B233" s="270" t="s">
        <v>154</v>
      </c>
    </row>
    <row r="234" spans="2:2" hidden="1" x14ac:dyDescent="0.35">
      <c r="B234" s="270" t="s">
        <v>654</v>
      </c>
    </row>
    <row r="235" spans="2:2" ht="29" hidden="1" x14ac:dyDescent="0.35">
      <c r="B235" s="270" t="s">
        <v>655</v>
      </c>
    </row>
    <row r="236" spans="2:2" hidden="1" x14ac:dyDescent="0.35">
      <c r="B236" s="270" t="s">
        <v>105</v>
      </c>
    </row>
    <row r="237" spans="2:2" hidden="1" x14ac:dyDescent="0.35">
      <c r="B237" s="270" t="s">
        <v>107</v>
      </c>
    </row>
    <row r="238" spans="2:2" hidden="1" x14ac:dyDescent="0.35">
      <c r="B238" s="270" t="s">
        <v>656</v>
      </c>
    </row>
    <row r="239" spans="2:2" hidden="1" x14ac:dyDescent="0.35">
      <c r="B239" s="270" t="s">
        <v>155</v>
      </c>
    </row>
    <row r="240" spans="2:2" hidden="1" x14ac:dyDescent="0.35">
      <c r="B240" s="270" t="s">
        <v>172</v>
      </c>
    </row>
    <row r="241" spans="2:2" hidden="1" x14ac:dyDescent="0.35">
      <c r="B241" s="270" t="s">
        <v>106</v>
      </c>
    </row>
    <row r="242" spans="2:2" hidden="1" x14ac:dyDescent="0.35">
      <c r="B242" s="270" t="s">
        <v>110</v>
      </c>
    </row>
    <row r="243" spans="2:2" hidden="1" x14ac:dyDescent="0.35">
      <c r="B243" s="270" t="s">
        <v>104</v>
      </c>
    </row>
    <row r="244" spans="2:2" hidden="1" x14ac:dyDescent="0.35">
      <c r="B244" s="270" t="s">
        <v>126</v>
      </c>
    </row>
    <row r="245" spans="2:2" hidden="1" x14ac:dyDescent="0.35">
      <c r="B245" s="270" t="s">
        <v>657</v>
      </c>
    </row>
    <row r="246" spans="2:2" hidden="1" x14ac:dyDescent="0.35">
      <c r="B246" s="270" t="s">
        <v>112</v>
      </c>
    </row>
    <row r="247" spans="2:2" hidden="1" x14ac:dyDescent="0.35">
      <c r="B247" s="270" t="s">
        <v>115</v>
      </c>
    </row>
    <row r="248" spans="2:2" hidden="1" x14ac:dyDescent="0.35">
      <c r="B248" s="270" t="s">
        <v>121</v>
      </c>
    </row>
    <row r="249" spans="2:2" hidden="1" x14ac:dyDescent="0.35">
      <c r="B249" s="270" t="s">
        <v>118</v>
      </c>
    </row>
    <row r="250" spans="2:2" ht="29" hidden="1" x14ac:dyDescent="0.35">
      <c r="B250" s="270" t="s">
        <v>658</v>
      </c>
    </row>
    <row r="251" spans="2:2" hidden="1" x14ac:dyDescent="0.35">
      <c r="B251" s="270" t="s">
        <v>116</v>
      </c>
    </row>
    <row r="252" spans="2:2" hidden="1" x14ac:dyDescent="0.35">
      <c r="B252" s="270" t="s">
        <v>117</v>
      </c>
    </row>
    <row r="253" spans="2:2" hidden="1" x14ac:dyDescent="0.35">
      <c r="B253" s="270" t="s">
        <v>128</v>
      </c>
    </row>
    <row r="254" spans="2:2" hidden="1" x14ac:dyDescent="0.35">
      <c r="B254" s="270" t="s">
        <v>125</v>
      </c>
    </row>
    <row r="255" spans="2:2" hidden="1" x14ac:dyDescent="0.35">
      <c r="B255" s="270" t="s">
        <v>124</v>
      </c>
    </row>
    <row r="256" spans="2:2" hidden="1" x14ac:dyDescent="0.35">
      <c r="B256" s="270" t="s">
        <v>127</v>
      </c>
    </row>
    <row r="257" spans="2:2" hidden="1" x14ac:dyDescent="0.35">
      <c r="B257" s="270" t="s">
        <v>119</v>
      </c>
    </row>
    <row r="258" spans="2:2" hidden="1" x14ac:dyDescent="0.35">
      <c r="B258" s="270" t="s">
        <v>120</v>
      </c>
    </row>
    <row r="259" spans="2:2" hidden="1" x14ac:dyDescent="0.35">
      <c r="B259" s="270" t="s">
        <v>113</v>
      </c>
    </row>
    <row r="260" spans="2:2" hidden="1" x14ac:dyDescent="0.35">
      <c r="B260" s="270" t="s">
        <v>114</v>
      </c>
    </row>
    <row r="261" spans="2:2" hidden="1" x14ac:dyDescent="0.35">
      <c r="B261" s="270" t="s">
        <v>129</v>
      </c>
    </row>
    <row r="262" spans="2:2" hidden="1" x14ac:dyDescent="0.35">
      <c r="B262" s="270" t="s">
        <v>135</v>
      </c>
    </row>
    <row r="263" spans="2:2" hidden="1" x14ac:dyDescent="0.35">
      <c r="B263" s="270" t="s">
        <v>136</v>
      </c>
    </row>
    <row r="264" spans="2:2" hidden="1" x14ac:dyDescent="0.35">
      <c r="B264" s="270" t="s">
        <v>134</v>
      </c>
    </row>
    <row r="265" spans="2:2" hidden="1" x14ac:dyDescent="0.35">
      <c r="B265" s="270" t="s">
        <v>659</v>
      </c>
    </row>
    <row r="266" spans="2:2" hidden="1" x14ac:dyDescent="0.35">
      <c r="B266" s="270" t="s">
        <v>131</v>
      </c>
    </row>
    <row r="267" spans="2:2" hidden="1" x14ac:dyDescent="0.35">
      <c r="B267" s="270" t="s">
        <v>130</v>
      </c>
    </row>
    <row r="268" spans="2:2" hidden="1" x14ac:dyDescent="0.35">
      <c r="B268" s="270" t="s">
        <v>138</v>
      </c>
    </row>
    <row r="269" spans="2:2" hidden="1" x14ac:dyDescent="0.35">
      <c r="B269" s="270" t="s">
        <v>139</v>
      </c>
    </row>
    <row r="270" spans="2:2" hidden="1" x14ac:dyDescent="0.35">
      <c r="B270" s="270" t="s">
        <v>141</v>
      </c>
    </row>
    <row r="271" spans="2:2" hidden="1" x14ac:dyDescent="0.35">
      <c r="B271" s="270" t="s">
        <v>144</v>
      </c>
    </row>
    <row r="272" spans="2:2" hidden="1" x14ac:dyDescent="0.35">
      <c r="B272" s="270" t="s">
        <v>145</v>
      </c>
    </row>
    <row r="273" spans="2:2" hidden="1" x14ac:dyDescent="0.35">
      <c r="B273" s="270" t="s">
        <v>140</v>
      </c>
    </row>
    <row r="274" spans="2:2" hidden="1" x14ac:dyDescent="0.35">
      <c r="B274" s="270" t="s">
        <v>142</v>
      </c>
    </row>
    <row r="275" spans="2:2" hidden="1" x14ac:dyDescent="0.35">
      <c r="B275" s="270" t="s">
        <v>146</v>
      </c>
    </row>
    <row r="276" spans="2:2" hidden="1" x14ac:dyDescent="0.35">
      <c r="B276" s="270" t="s">
        <v>660</v>
      </c>
    </row>
    <row r="277" spans="2:2" hidden="1" x14ac:dyDescent="0.35">
      <c r="B277" s="270" t="s">
        <v>143</v>
      </c>
    </row>
    <row r="278" spans="2:2" hidden="1" x14ac:dyDescent="0.35">
      <c r="B278" s="270" t="s">
        <v>151</v>
      </c>
    </row>
    <row r="279" spans="2:2" hidden="1" x14ac:dyDescent="0.35">
      <c r="B279" s="270" t="s">
        <v>152</v>
      </c>
    </row>
    <row r="280" spans="2:2" hidden="1" x14ac:dyDescent="0.35">
      <c r="B280" s="270" t="s">
        <v>153</v>
      </c>
    </row>
    <row r="281" spans="2:2" hidden="1" x14ac:dyDescent="0.35">
      <c r="B281" s="270" t="s">
        <v>160</v>
      </c>
    </row>
    <row r="282" spans="2:2" hidden="1" x14ac:dyDescent="0.35">
      <c r="B282" s="270" t="s">
        <v>173</v>
      </c>
    </row>
    <row r="283" spans="2:2" hidden="1" x14ac:dyDescent="0.35">
      <c r="B283" s="270" t="s">
        <v>161</v>
      </c>
    </row>
    <row r="284" spans="2:2" hidden="1" x14ac:dyDescent="0.35">
      <c r="B284" s="270" t="s">
        <v>168</v>
      </c>
    </row>
    <row r="285" spans="2:2" hidden="1" x14ac:dyDescent="0.35">
      <c r="B285" s="270" t="s">
        <v>164</v>
      </c>
    </row>
    <row r="286" spans="2:2" hidden="1" x14ac:dyDescent="0.35">
      <c r="B286" s="270" t="s">
        <v>66</v>
      </c>
    </row>
    <row r="287" spans="2:2" hidden="1" x14ac:dyDescent="0.35">
      <c r="B287" s="270" t="s">
        <v>158</v>
      </c>
    </row>
    <row r="288" spans="2:2" hidden="1" x14ac:dyDescent="0.35">
      <c r="B288" s="270" t="s">
        <v>162</v>
      </c>
    </row>
    <row r="289" spans="2:2" hidden="1" x14ac:dyDescent="0.35">
      <c r="B289" s="270" t="s">
        <v>159</v>
      </c>
    </row>
    <row r="290" spans="2:2" hidden="1" x14ac:dyDescent="0.35">
      <c r="B290" s="270" t="s">
        <v>174</v>
      </c>
    </row>
    <row r="291" spans="2:2" hidden="1" x14ac:dyDescent="0.35">
      <c r="B291" s="270" t="s">
        <v>661</v>
      </c>
    </row>
    <row r="292" spans="2:2" hidden="1" x14ac:dyDescent="0.35">
      <c r="B292" s="270" t="s">
        <v>167</v>
      </c>
    </row>
    <row r="293" spans="2:2" hidden="1" x14ac:dyDescent="0.35">
      <c r="B293" s="270" t="s">
        <v>175</v>
      </c>
    </row>
    <row r="294" spans="2:2" hidden="1" x14ac:dyDescent="0.35">
      <c r="B294" s="270" t="s">
        <v>163</v>
      </c>
    </row>
    <row r="295" spans="2:2" hidden="1" x14ac:dyDescent="0.35">
      <c r="B295" s="270" t="s">
        <v>178</v>
      </c>
    </row>
    <row r="296" spans="2:2" hidden="1" x14ac:dyDescent="0.35">
      <c r="B296" s="270" t="s">
        <v>662</v>
      </c>
    </row>
    <row r="297" spans="2:2" hidden="1" x14ac:dyDescent="0.35">
      <c r="B297" s="270" t="s">
        <v>183</v>
      </c>
    </row>
    <row r="298" spans="2:2" hidden="1" x14ac:dyDescent="0.35">
      <c r="B298" s="270" t="s">
        <v>180</v>
      </c>
    </row>
    <row r="299" spans="2:2" hidden="1" x14ac:dyDescent="0.35">
      <c r="B299" s="270" t="s">
        <v>179</v>
      </c>
    </row>
    <row r="300" spans="2:2" hidden="1" x14ac:dyDescent="0.35">
      <c r="B300" s="270" t="s">
        <v>188</v>
      </c>
    </row>
    <row r="301" spans="2:2" hidden="1" x14ac:dyDescent="0.35">
      <c r="B301" s="270" t="s">
        <v>184</v>
      </c>
    </row>
    <row r="302" spans="2:2" hidden="1" x14ac:dyDescent="0.35">
      <c r="B302" s="270" t="s">
        <v>185</v>
      </c>
    </row>
    <row r="303" spans="2:2" hidden="1" x14ac:dyDescent="0.35">
      <c r="B303" s="270" t="s">
        <v>186</v>
      </c>
    </row>
    <row r="304" spans="2:2" hidden="1" x14ac:dyDescent="0.35">
      <c r="B304" s="270" t="s">
        <v>187</v>
      </c>
    </row>
    <row r="305" spans="2:2" hidden="1" x14ac:dyDescent="0.35">
      <c r="B305" s="270" t="s">
        <v>189</v>
      </c>
    </row>
    <row r="306" spans="2:2" hidden="1" x14ac:dyDescent="0.35">
      <c r="B306" s="270" t="s">
        <v>663</v>
      </c>
    </row>
    <row r="307" spans="2:2" hidden="1" x14ac:dyDescent="0.35">
      <c r="B307" s="270" t="s">
        <v>190</v>
      </c>
    </row>
    <row r="308" spans="2:2" hidden="1" x14ac:dyDescent="0.35">
      <c r="B308" s="270" t="s">
        <v>191</v>
      </c>
    </row>
    <row r="309" spans="2:2" hidden="1" x14ac:dyDescent="0.35">
      <c r="B309" s="270" t="s">
        <v>196</v>
      </c>
    </row>
    <row r="310" spans="2:2" hidden="1" x14ac:dyDescent="0.35">
      <c r="B310" s="270" t="s">
        <v>197</v>
      </c>
    </row>
    <row r="311" spans="2:2" ht="29" hidden="1" x14ac:dyDescent="0.35">
      <c r="B311" s="270" t="s">
        <v>156</v>
      </c>
    </row>
    <row r="312" spans="2:2" hidden="1" x14ac:dyDescent="0.35">
      <c r="B312" s="270" t="s">
        <v>664</v>
      </c>
    </row>
    <row r="313" spans="2:2" hidden="1" x14ac:dyDescent="0.35">
      <c r="B313" s="270" t="s">
        <v>665</v>
      </c>
    </row>
    <row r="314" spans="2:2" hidden="1" x14ac:dyDescent="0.35">
      <c r="B314" s="270" t="s">
        <v>198</v>
      </c>
    </row>
    <row r="315" spans="2:2" hidden="1" x14ac:dyDescent="0.35">
      <c r="B315" s="270" t="s">
        <v>157</v>
      </c>
    </row>
    <row r="316" spans="2:2" hidden="1" x14ac:dyDescent="0.35">
      <c r="B316" s="270" t="s">
        <v>666</v>
      </c>
    </row>
    <row r="317" spans="2:2" hidden="1" x14ac:dyDescent="0.35">
      <c r="B317" s="270" t="s">
        <v>170</v>
      </c>
    </row>
    <row r="318" spans="2:2" hidden="1" x14ac:dyDescent="0.35">
      <c r="B318" s="270" t="s">
        <v>202</v>
      </c>
    </row>
    <row r="319" spans="2:2" hidden="1" x14ac:dyDescent="0.35">
      <c r="B319" s="270" t="s">
        <v>203</v>
      </c>
    </row>
    <row r="320" spans="2:2" hidden="1" x14ac:dyDescent="0.35">
      <c r="B320" s="270" t="s">
        <v>182</v>
      </c>
    </row>
    <row r="321" hidden="1" x14ac:dyDescent="0.35"/>
  </sheetData>
  <dataConsolidate/>
  <mergeCells count="353">
    <mergeCell ref="C78:C80"/>
    <mergeCell ref="C81:C83"/>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E77:F77"/>
    <mergeCell ref="I77:J77"/>
    <mergeCell ref="M77:N77"/>
    <mergeCell ref="Q77:R77"/>
    <mergeCell ref="E78:F78"/>
    <mergeCell ref="E80:F80"/>
    <mergeCell ref="I80:J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P121 D117 H115 H117 H119 L115 L117 L119 P115 P117 P119 D119"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P78:P83 H78:H83 L78:L83 D78:D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Q71:Q76 M71:M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3 E27 I21:K21 Q21:S21 M27 I27 Q27 M21:O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3:O23 R22:S23 J23:K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3:Q63 E65 I22:I23 N22:O22 M28 I28 Q22:Q23 E28 E55 E103 I55 M55 M57 I57 Q28 E57 Q57 I65 M65 Q65 Q103 M111 I111 M103 I103 E111 Q55 D63:E63 E105 E107 E109 I105 I107 I109 M105 M107 M109 Q105 Q107 Q109 Q111 H63:I63 L63:M63 M22:M23 J22:K22"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N71:O76 R71:S76 F71:G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H71:H76 K78:K83 D71:D76 G78:G83 F59 J59 N59 I127 J54 N54 M127 L71:L76"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Q78:R83 M78:N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5:G96 G92:G93 G98:G99"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61" fitToHeight="0" orientation="landscape" cellComments="asDisplayed" r:id="rId1"/>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showGridLines="0" workbookViewId="0">
      <selection activeCell="B2" sqref="B2"/>
    </sheetView>
  </sheetViews>
  <sheetFormatPr defaultColWidth="8.90625" defaultRowHeight="14.5" x14ac:dyDescent="0.35"/>
  <cols>
    <col min="1" max="1" width="2.453125" customWidth="1"/>
    <col min="2" max="2" width="109.36328125" customWidth="1"/>
    <col min="3" max="3" width="2.453125" customWidth="1"/>
  </cols>
  <sheetData>
    <row r="1" spans="2:2" ht="15.5" thickBot="1" x14ac:dyDescent="0.4">
      <c r="B1" s="41" t="s">
        <v>236</v>
      </c>
    </row>
    <row r="2" spans="2:2" ht="273.5" thickBot="1" x14ac:dyDescent="0.4">
      <c r="B2" s="42" t="s">
        <v>237</v>
      </c>
    </row>
    <row r="3" spans="2:2" ht="15.5" thickBot="1" x14ac:dyDescent="0.4">
      <c r="B3" s="41" t="s">
        <v>238</v>
      </c>
    </row>
    <row r="4" spans="2:2" ht="247.5" thickBot="1" x14ac:dyDescent="0.4">
      <c r="B4" s="43" t="s">
        <v>239</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1418</ProjectId>
    <ReportingPeriod xmlns="dc9b7735-1e97-4a24-b7a2-47bf824ab39e" xsi:nil="true"/>
    <WBDocsDocURL xmlns="dc9b7735-1e97-4a24-b7a2-47bf824ab39e">http://wbdocsservices.worldbank.org/services?I4_SERVICE=VC&amp;I4_KEY=TF069013&amp;I4_DOCID=090224b0880ded2b</WBDocsDocURL>
    <WBDocsDocURLPublicOnly xmlns="dc9b7735-1e97-4a24-b7a2-47bf824ab39e">http://pubdocs.worldbank.org/en/914671608069415530/1418-PPR-1-AF-KPC-YI-Apr17-Mar18-31-January-2019-for-web.xlsx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AE59405-8129-4EB2-8152-6BFB0F3E390B}"/>
</file>

<file path=customXml/itemProps2.xml><?xml version="1.0" encoding="utf-8"?>
<ds:datastoreItem xmlns:ds="http://schemas.openxmlformats.org/officeDocument/2006/customXml" ds:itemID="{603E93FA-4BE3-421D-91D9-5AC99585BA85}"/>
</file>

<file path=customXml/itemProps3.xml><?xml version="1.0" encoding="utf-8"?>
<ds:datastoreItem xmlns:ds="http://schemas.openxmlformats.org/officeDocument/2006/customXml" ds:itemID="{DB5F31C5-7180-4399-A183-D0D16DBDFB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cp:lastModifiedBy>
  <cp:lastPrinted>2018-05-29T05:39:48Z</cp:lastPrinted>
  <dcterms:created xsi:type="dcterms:W3CDTF">2010-11-30T14:15:01Z</dcterms:created>
  <dcterms:modified xsi:type="dcterms:W3CDTF">2020-12-15T21:55:10Z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0x010100688D7BE4FD85FC419648F9890A9530D0</vt:lpwstr>
  </property>
  <property fmtid="{D5CDD505-2E9C-101B-9397-08002B2CF9AE}" pid="4"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