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comments2.xml" ContentType="application/vnd.openxmlformats-officedocument.spreadsheetml.comments+xml"/>
  <Override PartName="/xl/threadedComments/threadedComment2.xml" ContentType="application/vnd.ms-excel.threadedcomment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drawings/drawing5.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C:\Users\wb512518\Downloads\"/>
    </mc:Choice>
  </mc:AlternateContent>
  <xr:revisionPtr revIDLastSave="0" documentId="13_ncr:1_{4F614A4B-1D30-42BE-A1D8-14F44B3A4760}" xr6:coauthVersionLast="47" xr6:coauthVersionMax="47" xr10:uidLastSave="{00000000-0000-0000-0000-000000000000}"/>
  <bookViews>
    <workbookView xWindow="-110" yWindow="-110" windowWidth="19420" windowHeight="10420" firstSheet="1" activeTab="3" xr2:uid="{00000000-000D-0000-FFFF-FFFF00000000}"/>
  </bookViews>
  <sheets>
    <sheet name="Overview" sheetId="1" r:id="rId1"/>
    <sheet name="Financial Data " sheetId="18" r:id="rId2"/>
    <sheet name="Risk Assesment" sheetId="4" r:id="rId3"/>
    <sheet name="ESP Compliance" sheetId="12" r:id="rId4"/>
    <sheet name="GP Compliance" sheetId="13" r:id="rId5"/>
    <sheet name="ESP and GP Guidance notes" sheetId="14" r:id="rId6"/>
    <sheet name="Project Indicators" sheetId="8" r:id="rId7"/>
    <sheet name="Rating" sheetId="5" r:id="rId8"/>
    <sheet name="Lessons Learned" sheetId="9" r:id="rId9"/>
    <sheet name="Results Tracker" sheetId="11" r:id="rId10"/>
    <sheet name="Hoja1" sheetId="16" r:id="rId11"/>
    <sheet name="Hoja2" sheetId="17" r:id="rId12"/>
    <sheet name="Hoja3" sheetId="19" r:id="rId13"/>
    <sheet name="Hoja4" sheetId="20" r:id="rId14"/>
  </sheets>
  <externalReferences>
    <externalReference r:id="rId15"/>
    <externalReference r:id="rId16"/>
  </externalReferences>
  <definedNames>
    <definedName name="_xlnm._FilterDatabase" localSheetId="7"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0" i="18" l="1"/>
  <c r="F43" i="18"/>
  <c r="F42" i="18"/>
  <c r="F41" i="18"/>
  <c r="F40" i="18"/>
  <c r="F39" i="18"/>
  <c r="F38" i="18"/>
  <c r="F37" i="18"/>
  <c r="F35" i="18"/>
  <c r="F34" i="18"/>
  <c r="F33" i="18"/>
  <c r="F21" i="18"/>
  <c r="F18" i="18"/>
  <c r="F17" i="18"/>
  <c r="F46" i="18" l="1"/>
  <c r="N25" i="18" l="1"/>
  <c r="V25" i="18"/>
  <c r="AD25" i="18"/>
  <c r="AL25" i="18"/>
  <c r="N45" i="18"/>
  <c r="V45" i="18"/>
  <c r="AD45" i="18"/>
  <c r="AL45"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tc={B3FC4E65-486F-4D30-9C43-6C2D69933CDD}</author>
  </authors>
  <commentList>
    <comment ref="C3" authorId="0" shapeId="0" xr:uid="{B3FC4E65-486F-4D30-9C43-6C2D69933CDD}">
      <text>
        <t>[Threaded comment]
Your version of Excel allows you to read this threaded comment; however, any edits to it will get removed if the file is opened in a newer version of Excel. Learn more: https://go.microsoft.com/fwlink/?linkid=870924
Comment:
    insertar la fecha del periodo de reporte del 1 de Julio 2021
 al 30 de junio 2022</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tc={0F8A130E-D9BC-49B4-AD7C-D5DD4F158728}</author>
  </authors>
  <commentList>
    <comment ref="J27" authorId="0" shapeId="0" xr:uid="{0F8A130E-D9BC-49B4-AD7C-D5DD4F158728}">
      <text>
        <t>[Threaded comment]
Your version of Excel allows you to read this threaded comment; however, any edits to it will get removed if the file is opened in a newer version of Excel. Learn more: https://go.microsoft.com/fwlink/?linkid=870924
Comment:
    @Maritza Guido
 Sugiero escribir los avances que realiza el Observatorio de amenazas en la generaciòn de informaciòn que ya realiza.  Visibilicemos que ya hay una plataforma para comunicar y sobre eso el proyecto medirà que tanto funciona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tc={04CC1229-46D9-43D0-B9A1-18AD549332E5}</author>
    <author>tc={85A9E1FC-A95C-404E-9FC8-8D0F59B15047}</author>
    <author>tc={F5E0282A-59F7-4376-8C7E-860D34C0ED27}</author>
  </authors>
  <commentList>
    <comment ref="E21" authorId="0" shapeId="0" xr:uid="{04CC1229-46D9-43D0-B9A1-18AD549332E5}">
      <text>
        <t>[Threaded comment]
Your version of Excel allows you to read this threaded comment; however, any edits to it will get removed if the file is opened in a newer version of Excel. Learn more: https://go.microsoft.com/fwlink/?linkid=870924
Comment:
    baseline cannot be the same as the target at completion</t>
      </text>
    </comment>
    <comment ref="E27" authorId="1" shapeId="0" xr:uid="{85A9E1FC-A95C-404E-9FC8-8D0F59B15047}">
      <text>
        <t>[Threaded comment]
Your version of Excel allows you to read this threaded comment; however, any edits to it will get removed if the file is opened in a newer version of Excel. Learn more: https://go.microsoft.com/fwlink/?linkid=870924
Comment:
    baseline cannot be the same as target at completion</t>
      </text>
    </comment>
    <comment ref="D67" authorId="2" shapeId="0" xr:uid="{F5E0282A-59F7-4376-8C7E-860D34C0ED27}">
      <text>
        <t>[Threaded comment]
Your version of Excel allows you to read this threaded comment; however, any edits to it will get removed if the file is opened in a newer version of Excel. Learn more: https://go.microsoft.com/fwlink/?linkid=870924
Comment:
    baseline cannot be the same as target at completion</t>
      </text>
    </comment>
  </commentList>
</comments>
</file>

<file path=xl/sharedStrings.xml><?xml version="1.0" encoding="utf-8"?>
<sst xmlns="http://schemas.openxmlformats.org/spreadsheetml/2006/main" count="2086" uniqueCount="1131">
  <si>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</si>
  <si>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</si>
  <si>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</si>
  <si>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</si>
  <si>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</si>
  <si>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</si>
  <si>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</si>
  <si>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</si>
  <si>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</si>
  <si>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</si>
  <si>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</si>
  <si>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</si>
  <si>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</si>
  <si>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</si>
  <si>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</si>
  <si>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</si>
  <si>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</si>
  <si>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</si>
  <si>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</si>
  <si>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</si>
  <si>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</si>
  <si>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</si>
  <si>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</si>
  <si>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</si>
  <si>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</si>
  <si>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</si>
  <si>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</si>
  <si>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</si>
  <si>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</si>
  <si>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</si>
  <si>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</si>
  <si>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</si>
  <si>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</si>
  <si>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</si>
  <si>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</si>
  <si>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</si>
  <si>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</si>
  <si>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</si>
  <si>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</si>
  <si>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</si>
  <si>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</si>
  <si>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</si>
  <si>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</si>
  <si>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</si>
  <si>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</si>
  <si>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</si>
  <si>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</si>
  <si>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</si>
  <si>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</si>
  <si>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</si>
  <si>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</si>
  <si>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</si>
  <si>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</si>
  <si>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</si>
  <si>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</si>
  <si>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</si>
  <si>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</si>
  <si>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</si>
  <si>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</si>
  <si>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</si>
  <si>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</si>
  <si>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</si>
  <si>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</si>
  <si>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</si>
  <si>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</si>
  <si>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</si>
  <si>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</si>
  <si>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</si>
  <si>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</si>
  <si>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</si>
  <si>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</si>
  <si>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</si>
  <si>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</si>
  <si>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</si>
  <si>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</si>
  <si>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</si>
  <si>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</si>
  <si>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</si>
  <si>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</si>
  <si>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</si>
  <si>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</si>
  <si>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</si>
  <si>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</si>
  <si>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</si>
  <si>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</si>
  <si>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</si>
  <si>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</si>
  <si>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</si>
  <si>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</si>
  <si>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</si>
  <si>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</si>
  <si>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</si>
  <si>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</si>
  <si>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</si>
  <si>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</si>
  <si>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</si>
  <si>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</si>
  <si>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</si>
  <si>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</si>
  <si>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</si>
  <si>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</si>
  <si>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</si>
  <si>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</si>
  <si>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</si>
  <si>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</si>
  <si>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</si>
  <si>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</si>
  <si>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</si>
  <si>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</si>
  <si>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</si>
  <si>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</si>
  <si>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</si>
  <si>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</si>
  <si>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</si>
  <si>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</si>
  <si>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</si>
  <si>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</si>
  <si>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</si>
  <si>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</si>
  <si>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</si>
  <si>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</si>
  <si>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</si>
  <si>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</si>
  <si>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</si>
  <si>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</si>
  <si>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</si>
  <si>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</si>
  <si>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</si>
  <si>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</si>
  <si>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</si>
  <si>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</si>
  <si>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</si>
  <si>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</si>
  <si>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</si>
  <si>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</si>
  <si>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</si>
  <si>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</si>
  <si>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</si>
  <si>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</si>
  <si>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</si>
  <si>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</si>
  <si>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</si>
  <si>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</si>
  <si>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</si>
  <si>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</si>
  <si>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</si>
  <si>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</si>
  <si>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</si>
  <si>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</si>
  <si>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</si>
  <si>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</si>
  <si>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</si>
  <si>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</si>
  <si>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</si>
  <si>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</si>
  <si>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</si>
  <si>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</si>
  <si>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</si>
  <si>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</si>
  <si>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</si>
  <si>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</si>
  <si>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</si>
  <si>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</si>
  <si>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</si>
  <si>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</si>
  <si>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</si>
  <si>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</si>
  <si>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</si>
  <si>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</si>
  <si>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</si>
  <si>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</si>
  <si>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</si>
  <si>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</si>
  <si>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</si>
  <si>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</si>
  <si>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</si>
  <si>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</si>
  <si>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</si>
  <si>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</si>
  <si>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</si>
  <si>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</si>
  <si>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</si>
  <si>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</si>
  <si>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</si>
  <si>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</si>
  <si>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</si>
  <si>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</si>
  <si>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</si>
  <si>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</si>
  <si>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</si>
  <si>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</si>
  <si>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</si>
  <si>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</si>
  <si>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</si>
  <si>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</si>
  <si>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</si>
  <si>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</si>
  <si>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</si>
  <si>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</si>
  <si>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</si>
  <si>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</si>
  <si>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</si>
  <si>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</si>
  <si>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</si>
  <si>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</si>
  <si>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</si>
  <si>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</si>
  <si>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</si>
  <si>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</si>
  <si>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</si>
  <si>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</si>
  <si>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</si>
  <si>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</si>
  <si>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</si>
  <si>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</si>
  <si>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</si>
  <si>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</si>
  <si>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</si>
  <si>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</si>
  <si>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</si>
  <si>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</si>
  <si>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</si>
  <si>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</si>
  <si>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</si>
  <si>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</si>
  <si>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</si>
  <si>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</si>
  <si>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</si>
  <si>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</si>
  <si>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</si>
  <si>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</si>
  <si>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</si>
  <si>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</si>
  <si>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</si>
  <si>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</si>
  <si>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</si>
  <si>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</si>
  <si>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</si>
  <si>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</si>
  <si>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Overall Rating</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</si>
  <si>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</si>
  <si>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</si>
  <si>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</si>
  <si>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</si>
  <si>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</si>
  <si>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</si>
  <si>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</si>
  <si>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</si>
  <si>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</si>
  <si>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</si>
  <si>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</si>
  <si>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</si>
  <si>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</si>
  <si>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</si>
  <si>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</si>
  <si>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</si>
  <si>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</si>
  <si>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</si>
  <si>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</si>
  <si>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</si>
  <si>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</si>
  <si>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TOTAL</t>
  </si>
  <si>
    <t>Other</t>
  </si>
  <si>
    <t>Target for Project End</t>
  </si>
  <si>
    <t>Period of Report (Dates)</t>
  </si>
  <si>
    <t>PLANNED EXPENDITURE SCHEDULE</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</si>
  <si>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</si>
  <si>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</si>
  <si>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</si>
  <si>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</si>
  <si>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</si>
  <si>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</si>
  <si>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</si>
  <si>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</si>
  <si>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</si>
  <si>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</si>
  <si>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</si>
  <si>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</si>
  <si>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</si>
  <si>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</si>
  <si>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</si>
  <si>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</si>
  <si>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</si>
  <si>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</si>
  <si>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</si>
  <si>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</si>
  <si>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</si>
  <si>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</si>
  <si>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</si>
  <si>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</si>
  <si>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</si>
  <si>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</si>
  <si>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</si>
  <si>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</si>
  <si>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</si>
  <si>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</si>
  <si>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</si>
  <si>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</si>
  <si>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</si>
  <si>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</si>
  <si>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</si>
  <si>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</si>
  <si>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</si>
  <si>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</si>
  <si>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</si>
  <si>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</si>
  <si>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</si>
  <si>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</si>
  <si>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</si>
  <si>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</si>
  <si>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</si>
  <si>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</si>
  <si>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</si>
  <si>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</si>
  <si>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</si>
  <si>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</si>
  <si>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</si>
  <si>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</si>
  <si>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</si>
  <si>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</si>
  <si>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</si>
  <si>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</si>
  <si>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</si>
  <si>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</si>
  <si>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</si>
  <si>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</si>
  <si>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</si>
  <si>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</si>
  <si>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</si>
  <si>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</si>
  <si>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</si>
  <si>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</si>
  <si>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</si>
  <si>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</si>
  <si>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</si>
  <si>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</si>
  <si>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</si>
  <si>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</si>
  <si>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</si>
  <si>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</si>
  <si>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</si>
  <si>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</si>
  <si>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</si>
  <si>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</si>
  <si>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</si>
  <si>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</si>
  <si>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</si>
  <si>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</si>
  <si>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</si>
  <si>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</si>
  <si>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</si>
  <si>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</si>
  <si>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</si>
  <si>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</si>
  <si>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</si>
  <si>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</si>
  <si>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</si>
  <si>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</si>
  <si>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</si>
  <si>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</si>
  <si>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</si>
  <si>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</si>
  <si>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</si>
  <si>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</si>
  <si>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</si>
  <si>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</si>
  <si>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</si>
  <si>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</si>
  <si>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</si>
  <si>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</si>
  <si>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</si>
  <si>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</si>
  <si>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</si>
  <si>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</si>
  <si>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</si>
  <si>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</si>
  <si>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</si>
  <si>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</si>
  <si>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</si>
  <si>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</si>
  <si>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</si>
  <si>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</si>
  <si>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</si>
  <si>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</si>
  <si>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</si>
  <si>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</si>
  <si>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</si>
  <si>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</si>
  <si>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</si>
  <si>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</si>
  <si>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</si>
  <si>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</si>
  <si>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</si>
  <si>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</si>
  <si>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</si>
  <si>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</si>
  <si>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</si>
  <si>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</si>
  <si>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</si>
  <si>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</si>
  <si>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</si>
  <si>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</si>
  <si>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</si>
  <si>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</si>
  <si>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</si>
  <si>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</si>
  <si>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</si>
  <si>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</si>
  <si>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</si>
  <si>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</si>
  <si>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</si>
  <si>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</si>
  <si>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</si>
  <si>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</si>
  <si>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</si>
  <si>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</si>
  <si>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</si>
  <si>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</si>
  <si>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</si>
  <si>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</si>
  <si>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</si>
  <si>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</si>
  <si>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</si>
  <si>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</si>
  <si>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</si>
  <si>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</si>
  <si>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</si>
  <si>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</si>
  <si>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</si>
  <si>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</si>
  <si>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</si>
  <si>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</si>
  <si>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</si>
  <si>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</si>
  <si>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</si>
  <si>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</si>
  <si>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</si>
  <si>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</si>
  <si>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</si>
  <si>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</si>
  <si>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</si>
  <si>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</si>
  <si>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</si>
  <si>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</si>
  <si>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</si>
  <si>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</si>
  <si>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</si>
  <si>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</si>
  <si>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</si>
  <si>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</si>
  <si>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</si>
  <si>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</si>
  <si>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</si>
  <si>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</si>
  <si>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</si>
  <si>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</si>
  <si>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</si>
  <si>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</si>
  <si>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</si>
  <si>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</si>
  <si>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</si>
  <si>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</si>
  <si>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</si>
  <si>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</si>
  <si>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</si>
  <si>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</si>
  <si>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</si>
  <si>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</si>
  <si>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</si>
  <si>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</si>
  <si>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</si>
  <si>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</si>
  <si>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</si>
  <si>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</si>
  <si>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</si>
  <si>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</si>
  <si>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</si>
  <si>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</si>
  <si>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</si>
  <si>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</si>
  <si>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</si>
  <si>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</si>
  <si>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</si>
  <si>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</si>
  <si>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</si>
  <si>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</si>
  <si>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</si>
  <si>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</si>
  <si>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</si>
  <si>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</si>
  <si>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</si>
  <si>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</si>
  <si>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</si>
  <si>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</si>
  <si>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</si>
  <si>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</si>
  <si>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</si>
  <si>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</si>
  <si>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</si>
  <si>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</si>
  <si>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</si>
  <si>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</si>
  <si>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</si>
  <si>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</si>
  <si>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</si>
  <si>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</si>
  <si>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</si>
  <si>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</si>
  <si>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</si>
  <si>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</si>
  <si>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</si>
  <si>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</si>
  <si>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</si>
  <si>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</si>
  <si>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</si>
  <si>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</si>
  <si>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</si>
  <si>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</si>
  <si>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</si>
  <si>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</si>
  <si>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</si>
  <si>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</si>
  <si>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</si>
  <si>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</si>
  <si>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</si>
  <si>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</si>
  <si>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</si>
  <si>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</si>
  <si>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</si>
  <si>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</si>
  <si>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</si>
  <si>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</si>
  <si>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</si>
  <si>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</si>
  <si>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</si>
  <si>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</si>
  <si>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</si>
  <si>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</si>
  <si>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</si>
  <si>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</si>
  <si>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</si>
  <si>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</si>
  <si>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</si>
  <si>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</si>
  <si>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</si>
  <si>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</si>
  <si>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</si>
  <si>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</si>
  <si>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</si>
  <si>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</si>
  <si>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</si>
  <si>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</si>
  <si>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</si>
  <si>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</si>
  <si>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</si>
  <si>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</si>
  <si>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</si>
  <si>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</si>
  <si>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</si>
  <si>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</si>
  <si>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</si>
  <si>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</si>
  <si>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</si>
  <si>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</si>
  <si>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</si>
  <si>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</si>
  <si>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</si>
  <si>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</si>
  <si>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</si>
  <si>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</si>
  <si>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</si>
  <si>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</si>
  <si>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</si>
  <si>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</si>
  <si>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</si>
  <si>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</si>
  <si>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</si>
  <si>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</si>
  <si>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</si>
  <si>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</si>
  <si>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</si>
  <si>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</si>
  <si>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</si>
  <si>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</si>
  <si>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</si>
  <si>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</si>
  <si>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</si>
  <si>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</si>
  <si>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</si>
  <si>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</si>
  <si>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</si>
  <si>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</si>
  <si>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</si>
  <si>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</si>
  <si>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</si>
  <si>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</si>
  <si>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</si>
  <si>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</si>
  <si>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</si>
  <si>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</si>
  <si>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</si>
  <si>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</si>
  <si>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</si>
  <si>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</si>
  <si>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</si>
  <si>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</si>
  <si>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</si>
  <si>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</si>
  <si>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</si>
  <si>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</si>
  <si>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</si>
  <si>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</si>
  <si>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</si>
  <si>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</si>
  <si>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</si>
  <si>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</si>
  <si>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</si>
  <si>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</si>
  <si>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</si>
  <si>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</si>
  <si>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</si>
  <si>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</si>
  <si>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</si>
  <si>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</si>
  <si>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</si>
  <si>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</si>
  <si>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</si>
  <si>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</si>
  <si>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</si>
  <si>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</si>
  <si>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</si>
  <si>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</si>
  <si>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</si>
  <si>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</si>
  <si>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</si>
  <si>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</si>
  <si>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</si>
  <si>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</si>
  <si>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</si>
  <si>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</si>
  <si>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</si>
  <si>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</si>
  <si>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</si>
  <si>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</si>
  <si>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</si>
  <si>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</si>
  <si>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</si>
  <si>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</si>
  <si>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</si>
  <si>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</si>
  <si>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</si>
  <si>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</si>
  <si>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</si>
  <si>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</si>
  <si>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</si>
  <si>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</si>
  <si>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</si>
  <si>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</si>
  <si>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</si>
  <si>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</si>
  <si>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</si>
  <si>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</si>
  <si>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</si>
  <si>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</si>
  <si>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</si>
  <si>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</si>
  <si>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</si>
  <si>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</si>
  <si>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</si>
  <si>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</si>
  <si>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</si>
  <si>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</si>
  <si>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</si>
  <si>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</si>
  <si>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</si>
  <si>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</si>
  <si>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</si>
  <si>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</si>
  <si>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</si>
  <si>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</si>
  <si>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</si>
  <si>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</si>
  <si>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</si>
  <si>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</si>
  <si>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</si>
  <si>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</si>
  <si>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</si>
  <si>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</si>
  <si>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</si>
  <si>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</si>
  <si>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</si>
  <si>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</si>
  <si>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</si>
  <si>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</si>
  <si>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</si>
  <si>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</si>
  <si>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</si>
  <si>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</si>
  <si>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</si>
  <si>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</si>
  <si>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</si>
  <si>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</si>
  <si>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</si>
  <si>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</si>
  <si>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</si>
  <si>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</si>
  <si>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</si>
  <si>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</si>
  <si>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</si>
  <si>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</si>
  <si>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</si>
  <si>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</si>
  <si>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</si>
  <si>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</si>
  <si>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</si>
  <si>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</si>
  <si>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</si>
  <si>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</si>
  <si>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</si>
  <si>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</si>
  <si>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</si>
  <si>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</si>
  <si>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</si>
  <si>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</si>
  <si>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</si>
  <si>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</si>
  <si>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</si>
  <si>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</si>
  <si>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</si>
  <si>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</si>
  <si>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</si>
  <si>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</si>
  <si>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</si>
  <si>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</si>
  <si>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</si>
  <si>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</si>
  <si>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</si>
  <si>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</si>
  <si>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</si>
  <si>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</si>
  <si>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</si>
  <si>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</si>
  <si>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</si>
  <si>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</si>
  <si>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</si>
  <si>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</si>
  <si>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</si>
  <si>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</si>
  <si>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</si>
  <si>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</si>
  <si>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</si>
  <si>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</si>
  <si>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</si>
  <si>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</si>
  <si>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</si>
  <si>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</si>
  <si>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</si>
  <si>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</si>
  <si>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</si>
  <si>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</si>
  <si>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</si>
  <si>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</si>
  <si>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</si>
  <si>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</si>
  <si>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</si>
  <si>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</si>
  <si>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</si>
  <si>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</si>
  <si>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</si>
  <si>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</si>
  <si>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</si>
  <si>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</si>
  <si>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</si>
  <si>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</si>
  <si>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</si>
  <si>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</si>
  <si>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</si>
  <si>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</si>
  <si>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</si>
  <si>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</si>
  <si>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</si>
  <si>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</si>
  <si>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</si>
  <si>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</si>
  <si>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</si>
  <si>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</si>
  <si>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</si>
  <si>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</si>
  <si>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</si>
  <si>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</si>
  <si>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</si>
  <si>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</si>
  <si>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</si>
  <si>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</si>
  <si>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</si>
  <si>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</si>
  <si>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</si>
  <si>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</si>
  <si>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</si>
  <si>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</si>
  <si>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</si>
  <si>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</si>
  <si>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</si>
  <si>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</si>
  <si>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</si>
  <si>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</si>
  <si>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</si>
  <si>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</si>
  <si>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</si>
  <si>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</si>
  <si>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</si>
  <si>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</si>
  <si>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</si>
  <si>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</si>
  <si>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</si>
  <si>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</si>
  <si>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</si>
  <si>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Enhancing climate resilience of rural communities and ecosystems in Ahuachapán Sur, El Salvador.</t>
  </si>
  <si>
    <t xml:space="preserve">The main project objective is reducing the vulnerability of communities and productive ecosystems in the Municipality of San Francisco Menendez to drought risk, soil erosion, and flash floods due to climate change and climate variability. The project will integrate forest landscape restoration as a climate change adaptation strategy targeted towards increasing forest cover, improving the hydrological cycle, increasing the amount of available water, and regulating surface and groundwater flows, while maintaining and improving water supply and quality. The project landscape approach will ensure that land degradation is reduced (or reversed) and that productivity is maintained and made resilient to climate change impact, thus contributing to better food security and community resilience. By ensuring and enabling institutional and governance environment, the project will generate coordinated and informed actors with the capacity to address appropriate adaptation measures in the medium and long term thus resulting in a genuine local resilience to climate change.  </t>
  </si>
  <si>
    <t>2) Critical Risks Affecting Progress (Not identified at project design)</t>
  </si>
  <si>
    <t>Social and Environmental</t>
  </si>
  <si>
    <t>ENVIRONMENTAL AND SOCIAL POLICY COMPLIANCE -  Cumplimiento de la política ambiental y social</t>
  </si>
  <si>
    <t>Restoration activities may restrict access to resources affecting the livelihoods of marginalized individuals or groups</t>
  </si>
  <si>
    <t>Women may have unequal access to resources or opportunities and benefits of the Project.</t>
  </si>
  <si>
    <t>Indigenous peoples are excluded from the activities and benefits of the Project.</t>
  </si>
  <si>
    <t>During the implementation of agroforestry systems, pesticides that affect the environment could be used.</t>
  </si>
  <si>
    <t>There is a risk in the use of exotic species in restoration activities</t>
  </si>
  <si>
    <t>Restoration activities may not result in maintenance of ecosystem functionality that may affect critical habitats.</t>
  </si>
  <si>
    <t>Marginalized groups of women, the elderly and youth could be excluded from participating.</t>
  </si>
  <si>
    <t>A series of meetings were held at the local level with stakeholders from different municipalities, involving women, youth, and agricultural, livestock, and water boards and fishermen community associations to produce a list of stakeholders.</t>
  </si>
  <si>
    <t>Consultations were held with organized women's groups from the municipalities of Ahuachapán Sur to socialize the Project and their participation in the implementation of the gender action plan.</t>
  </si>
  <si>
    <t>Include young women in decision-making processes and in the different activities of the Project</t>
  </si>
  <si>
    <t>Restoration areas for conservation and production purposes will be defined in the community restoration plans.</t>
  </si>
  <si>
    <t>Local knowledge of climate-resilient crops and native species will give access to native seeds and they will be stored in seed banks. Informative meetings have been held with community leaders convened by CENTA.</t>
  </si>
  <si>
    <t>All the components of the Project include activities to improve capacities and disseminate knowledge aimed at community leaders, farmers, and municipal governments.</t>
  </si>
  <si>
    <t>65 community restoration plans established: signed and monitored</t>
  </si>
  <si>
    <t>Number of groups: productive, associations, youth, women, that participate in workshops and training (lists).</t>
  </si>
  <si>
    <t>At least 1,152 female households are interested in adopting income diversification models.</t>
  </si>
  <si>
    <t>Members of the indigenous community accept and participate in restoration activities, seed banks, diversify agriculture, improve livelihoods and generate income.</t>
  </si>
  <si>
    <t xml:space="preserve"> 
An Indigenous Integration Plan (PIIC) will be included in the Project activities. Socialization and coordination meetings have been held with the council of indigenous peoples of Tacuba.</t>
  </si>
  <si>
    <t>3,864 hectares of landscape will be under restoration.</t>
  </si>
  <si>
    <t>Development of Seed Banks and 3 market studies and production value chains to diversify livelihoods</t>
  </si>
  <si>
    <t>Calls for proposals and evaluation commission to ensure that the allocation is fair and without discrimination.</t>
  </si>
  <si>
    <t>Field surveys and report, as well as workshops.</t>
  </si>
  <si>
    <t>A market study aimed at women producers, associations and organization</t>
  </si>
  <si>
    <t>Analysis of adequate participation with the indigenous peoples of Tacuba</t>
  </si>
  <si>
    <t>Local and traditional knowledge, promoted and shared.</t>
  </si>
  <si>
    <t xml:space="preserve">
Support conservation efforts in El IMPOSIBLE and Barra de Santiago</t>
  </si>
  <si>
    <t>Identification and systematization of productive technological packages that consider climate-resilient crops and species.</t>
  </si>
  <si>
    <t>Restoration techniques and land use according to the guidelines of the MARN Restoration Program.</t>
  </si>
  <si>
    <t>Consultation processes with local actors by communities</t>
  </si>
  <si>
    <t>Capacity building and knowledge dissemination activities will be developed in the 4 components of the Project.</t>
  </si>
  <si>
    <t>There were informative meetings with women's organizations about the components of the Project and their way of participating.</t>
  </si>
  <si>
    <t>Informative meetings on the project and measures for the participation of the indigenous peoples of Tacuba</t>
  </si>
  <si>
    <t>Adopt organic farming techniques, soil and water conservation</t>
  </si>
  <si>
    <t>Species studies, economic valuation of wetlands and water monitoring will begin.</t>
  </si>
  <si>
    <t xml:space="preserve">SECTION 4: IMPLEMENTATION ARRANGEMENTS                                           </t>
  </si>
  <si>
    <r>
      <t xml:space="preserve"> SECTION 2: QUALITY DURING IMPLEMENTATION AND AT EXIT </t>
    </r>
    <r>
      <rPr>
        <b/>
        <sz val="11"/>
        <color rgb="FFFF0000"/>
        <rFont val="Times New Roman"/>
        <family val="1"/>
      </rPr>
      <t>[</t>
    </r>
    <r>
      <rPr>
        <b/>
        <i/>
        <sz val="11"/>
        <color rgb="FFFF0000"/>
        <rFont val="Times New Roman"/>
        <family val="1"/>
      </rPr>
      <t>to be completed at final PPR</t>
    </r>
    <r>
      <rPr>
        <b/>
        <sz val="11"/>
        <color rgb="FFFF0000"/>
        <rFont val="Times New Roman"/>
        <family val="1"/>
      </rPr>
      <t>]</t>
    </r>
  </si>
  <si>
    <r>
      <t>SECTION 1: QUALITY AT ENTRY</t>
    </r>
    <r>
      <rPr>
        <b/>
        <sz val="11"/>
        <color rgb="FFFF0000"/>
        <rFont val="Times New Roman"/>
        <family val="1"/>
      </rPr>
      <t xml:space="preserve"> [</t>
    </r>
    <r>
      <rPr>
        <b/>
        <i/>
        <sz val="11"/>
        <color rgb="FFFF0000"/>
        <rFont val="Times New Roman"/>
        <family val="1"/>
      </rPr>
      <t>to be completed only at PPR1</t>
    </r>
    <r>
      <rPr>
        <b/>
        <sz val="11"/>
        <color rgb="FFFF0000"/>
        <rFont val="Times New Roman"/>
        <family val="1"/>
      </rPr>
      <t>]</t>
    </r>
  </si>
  <si>
    <t>Number of households in San Francisco Menendez that are vulnerable to climate-related events (disaggregated by those headed by women)</t>
  </si>
  <si>
    <t>Please complete the following section at mid-term and project completion</t>
  </si>
  <si>
    <t>Maritza Guido Martínez</t>
  </si>
  <si>
    <r>
      <t xml:space="preserve">Government(s) DA 
</t>
    </r>
    <r>
      <rPr>
        <b/>
        <sz val="11"/>
        <color rgb="FFFF0000"/>
        <rFont val="Times New Roman"/>
        <family val="1"/>
      </rPr>
      <t>[</t>
    </r>
    <r>
      <rPr>
        <b/>
        <i/>
        <sz val="9"/>
        <color rgb="FFFF0000"/>
        <rFont val="Times New Roman"/>
        <family val="1"/>
      </rPr>
      <t>if regional project/program add rows as necessary</t>
    </r>
    <r>
      <rPr>
        <b/>
        <sz val="11"/>
        <color rgb="FFFF0000"/>
        <rFont val="Times New Roman"/>
        <family val="1"/>
      </rPr>
      <t>]</t>
    </r>
  </si>
  <si>
    <t xml:space="preserve">List all Risks identified in project preparation phase and what  steps are being taken to mitigate them   </t>
  </si>
  <si>
    <t>Meetings were held with organized women from the different municipalities of Ahuachapán Sur; to socialize the Project and their interest in participating.  Women's organizations are focusing their efforts on guaranteeing food for their families and water quality.  Organized women show interest in owning the land under their name and not under the man's name.</t>
  </si>
  <si>
    <t>Support the monitoring of species carried out by the MARN in biodiversity of wetlands and species of protected natural areas to corroborate their presence and impact of other external agents.</t>
  </si>
  <si>
    <t>Multilateral Implementing Entity</t>
  </si>
  <si>
    <t>Ministry of Environment and Natural Resources (MARN)</t>
  </si>
  <si>
    <t xml:space="preserve">Results Tracker for Adaptation Fund (AF)  Projects     </t>
  </si>
  <si>
    <r>
      <rPr>
        <b/>
        <u/>
        <sz val="12"/>
        <color theme="1"/>
        <rFont val="Calibri"/>
        <family val="2"/>
        <scheme val="minor"/>
      </rPr>
      <t>Core Indicator</t>
    </r>
    <r>
      <rPr>
        <b/>
        <sz val="12"/>
        <color theme="1"/>
        <rFont val="Calibri"/>
        <family val="2"/>
        <scheme val="minor"/>
      </rPr>
      <t>: number of households   (baseline: 3,396 rural households)</t>
    </r>
  </si>
  <si>
    <r>
      <rPr>
        <b/>
        <u/>
        <sz val="11"/>
        <color theme="1"/>
        <rFont val="Calibri"/>
        <family val="2"/>
        <scheme val="minor"/>
      </rPr>
      <t>Core Indicator</t>
    </r>
    <r>
      <rPr>
        <sz val="11"/>
        <color theme="1"/>
        <rFont val="Calibri"/>
        <family val="2"/>
        <scheme val="minor"/>
      </rPr>
      <t xml:space="preserve"> 1.2: No. of Early Warning Systems   (Número de Sistemas de Alerta Temprana)</t>
    </r>
  </si>
  <si>
    <r>
      <rPr>
        <b/>
        <u/>
        <sz val="11"/>
        <color theme="1"/>
        <rFont val="Calibri"/>
        <family val="2"/>
        <scheme val="minor"/>
      </rPr>
      <t>Core Indicator</t>
    </r>
    <r>
      <rPr>
        <sz val="11"/>
        <color theme="1"/>
        <rFont val="Calibri"/>
        <family val="2"/>
        <scheme val="minor"/>
      </rPr>
      <t xml:space="preserve"> 5.1: Natural Assets protected or rehabilitated   (bienes naturales protegidos y rehabilitados)</t>
    </r>
  </si>
  <si>
    <r>
      <rPr>
        <b/>
        <u/>
        <sz val="11"/>
        <color theme="1"/>
        <rFont val="Calibri"/>
        <family val="2"/>
        <scheme val="minor"/>
      </rPr>
      <t>Core Indicator</t>
    </r>
    <r>
      <rPr>
        <sz val="11"/>
        <color theme="1"/>
        <rFont val="Calibri"/>
        <family val="2"/>
        <scheme val="minor"/>
      </rPr>
      <t xml:space="preserve"> 6.1.2: Increased income, or avoided decrease in income  (aumento de los ingresos o reducción de los ingresos)</t>
    </r>
  </si>
  <si>
    <t>Ministry of environment and natural resources (MARN)</t>
  </si>
  <si>
    <t>Hectares of land under restoration, helping reduce vulnerability to climate variability and change</t>
  </si>
  <si>
    <t>Establishment of a local seed bank for access to locally appropriate seeds resilient to drought and flooding</t>
  </si>
  <si>
    <t xml:space="preserve">SECTION 2: MONITORING FOR UNANTICIPATED IMPACTS / CORRECTIVE ACTIONS REQUIRED  </t>
  </si>
  <si>
    <t>Critical ecosystem services in forest landscapes are restored and enhanced to better manage climate change impacts</t>
  </si>
  <si>
    <t xml:space="preserve">Enhanced capacity to generate relevant climate and hydrological information to address the impact of climate change on natural resources in South Ahuachapán </t>
  </si>
  <si>
    <t>Local institutions and governance mechanisms with enhanced capacities to implement adaptation measures and manage climate change.</t>
  </si>
  <si>
    <t>Outcome 6</t>
  </si>
  <si>
    <t>Outcome 7</t>
  </si>
  <si>
    <t>By the end of the project implementation cycle, 3,864 ha of forest landscape will be under restoration
100% of productive area being managed through community restoration plans will have agro- silvopastoral practices implemented.</t>
  </si>
  <si>
    <t>By the end of the project, 83 cooperatives (of which 16 favor women) will benefit from enhanced capacities generated by the extension support provided as a result of the project
1 local seed bank will be established in San Francisco Menendez to provide access to locally appropriate r seeds resilient to drought and flooding</t>
  </si>
  <si>
    <t>5 new climate products developed by the Observatorio Ambiental targeted to South Ahuachapán. 1 knowledge product targeted to women.
98,016 people (disaggregated by gender) within the four municipalities of South Ahuachapán have access to climate information services</t>
  </si>
  <si>
    <t>Incorporation of climate adaptation measures into at least 1 municipal planning instrument in 4 municipalities located in South Ahuachapán</t>
  </si>
  <si>
    <t>Ryna Avila</t>
  </si>
  <si>
    <t>ryna.avila@undp.org</t>
  </si>
  <si>
    <t>Martiza Guido</t>
  </si>
  <si>
    <t>OBJECTIVE</t>
  </si>
  <si>
    <t>Number of local livelihood diversification and income generation models systematized and consolidated for use by producers</t>
  </si>
  <si>
    <t>Development of climate information products that enhances adaptive capacities of communities</t>
  </si>
  <si>
    <t>Access to adaptation planning instruments for municipalities</t>
  </si>
  <si>
    <t>OUTCOME 1</t>
  </si>
  <si>
    <t>Community restoration plans established for sustainable landscape management of 3,864 Ha of forest landscape</t>
  </si>
  <si>
    <t>Restoration of critical ecosystems within forest landscapes to improve ecosystem services for landscape climate resilience</t>
  </si>
  <si>
    <t>Critical forest landscape transition areas under sustainable productive management for enhanced climate resilience</t>
  </si>
  <si>
    <t>Enhanced water flow regulation in the intervention areas as measured through community governance mechanisms</t>
  </si>
  <si>
    <t>OUTCOME 2</t>
  </si>
  <si>
    <t>Number of productive groups (cooperatives and associations those favoring women producers) in San Francisco Menendez that benefit from the introduction of diversified agriculture, livelihood strategies and options</t>
  </si>
  <si>
    <t>Number of alternative crops/practice s introduced as result of project interventions</t>
  </si>
  <si>
    <t>Number of high value market chains identified for diversified livelihoods strategies</t>
  </si>
  <si>
    <t>OUTCOME 3</t>
  </si>
  <si>
    <t>Enhanced capacity of Observatorio Ambiental measured by the generation of improved climate products relevant at the local level</t>
  </si>
  <si>
    <t>Geographical area with access to improved climate information services</t>
  </si>
  <si>
    <t>Uptake of generated hydro meteorological information</t>
  </si>
  <si>
    <t>OUTCOME 4</t>
  </si>
  <si>
    <t>The incorporation of adaptation measures as identified by the local adaptation plan into municipal planning instruments.</t>
  </si>
  <si>
    <t>Number of municipalities with capacity to assess technical information and promote measures to manage climate change at a territorial level</t>
  </si>
  <si>
    <t>Planning tools developed to address climate vulnerabilities of Ahuachapán Sur</t>
  </si>
  <si>
    <t>Enhanced capacity to capture climate finance from diverse sources and to identify adaptation investments</t>
  </si>
  <si>
    <t>technical guidelines</t>
  </si>
  <si>
    <t>Technical guidelines</t>
  </si>
  <si>
    <t>Political/ Low</t>
  </si>
  <si>
    <t xml:space="preserve">Political/Medium </t>
  </si>
  <si>
    <t>Security issues in the region slow the implementation of project activities</t>
  </si>
  <si>
    <t>Operational / Low</t>
  </si>
  <si>
    <t>Operational/ Low</t>
  </si>
  <si>
    <t>Operational/ Financial/Low</t>
  </si>
  <si>
    <t>Institutional/Medium</t>
  </si>
  <si>
    <t>Delays in executing project funding at the local level</t>
  </si>
  <si>
    <t>The project team an MARN will coordinate with municipal authorities, local police and producer associations in planning and developing field visits, capacity building events and technical assistance activities.   Equally, FIAES in component 1 of the project, has locally implemented calls for local organizations to actively participate.</t>
  </si>
  <si>
    <t>The implementation activities during year 1 of the project, if they have been effective because the coordination with the different actors of the COAL and its governance (operational plans and operating-regulatory structure) have been developed.</t>
  </si>
  <si>
    <t>There is installed capacity in the MARN that supports the different processes, but the hiring of the personnel that will follow up the different stages of the Project in the territory of Ahuachapán Sur is pending.</t>
  </si>
  <si>
    <t>Not applicable as community restoration plans (UPS) have yet to be enacted, the project during this reporting period began with socialization and on the ground scoping.</t>
  </si>
  <si>
    <t xml:space="preserve">   Has not been received</t>
  </si>
  <si>
    <t>During the first year, the following has been developed: a) Socialization of the Project to women's organizations in the different municipalities of Ahuachapán Sur. b) Participation of women in the different COAL workshops. c) Collection of information on the capacities of women's groups in their territories.</t>
  </si>
  <si>
    <t>It has been partially effective, in the work meetings with the women of the different municipalities, progress has been made, but the hiring of the personnel in charge of making the project's gender plan operational in year two is pending</t>
  </si>
  <si>
    <t>Pending the hiring of personnel for component 4 and component 2 of the project. Only the socialization process and the capture of information from women's organizations have been carried out.</t>
  </si>
  <si>
    <t>ESP and GP Guidance Notes</t>
  </si>
  <si>
    <t xml:space="preserve">  6,396 rural households </t>
  </si>
  <si>
    <t>The period of year 1 developed coordination actions with MAG-CENTA to incorporate the project in the agricultural committees of the Municipality.</t>
  </si>
  <si>
    <t xml:space="preserve">1 local adaptation plan developed and streamlined into municipal planning instruments. </t>
  </si>
  <si>
    <t>23,635 ha</t>
  </si>
  <si>
    <t>The characterization of the areas to be restored in the upper basin of the municipality of San Francisco Menéndez, which corresponds to the Cara Sucia-San Pedro basin, has begun.</t>
  </si>
  <si>
    <t>This will begin once the communities that will have restoration areas are established. It is considered that by the end of year two and the beginning of year three the process will begin.</t>
  </si>
  <si>
    <t>During this period, it has coordinated with MAG-CENTA, with the germplasm bank to coordinate the training process for community seed banks and also the collection of climate-resilient native seeds in Ahuachapán Sur.</t>
  </si>
  <si>
    <t>In this period, with MAG-CENTA, farmers who carry out successful practices in their crops have been sought. The hiring of the technician for component 2 of the project with their respective consultants is pending.</t>
  </si>
  <si>
    <t>In year two, market studies will begin on products that are resilient to the climate or other products that generate income and diversify livelihoods.</t>
  </si>
  <si>
    <t>Pending the hiring of the person in charge of governance of component 4 of the project. The process begins in year 1 of the project.</t>
  </si>
  <si>
    <t>The TDR for the climatic vulnerability study of the municipalities of Ahuachapán Sur are prepared with DOA.</t>
  </si>
  <si>
    <t>Pending the hiring of the person in charge of governance of component 4 of the project.</t>
  </si>
  <si>
    <t>mguido@marn.gob.sv</t>
  </si>
  <si>
    <t>Satisfactory</t>
  </si>
  <si>
    <t>The process of identifying community plans for restoration in the upper basin of San Francisco Menendez has begun</t>
  </si>
  <si>
    <t>Process begins in year 2 with the hiring of personnel in charge of component 2.  Progress has been made in year 1 with coordination with MAG-CENTA and project socialization meetings.</t>
  </si>
  <si>
    <t>During this period, progress has been made with the dissemination of the project to the municipalities and the hiring of personnel in charge of component 4 of the project is pending.</t>
  </si>
  <si>
    <t>Marginally Satisfactory</t>
  </si>
  <si>
    <t>The progress of the project has been in the participatory inclusion of the different actors and sectors of the COAL in the different components of the Project. This has made it possible to establish shared operational activities, as well as coordination with local government institutions and with external cooperation present in the territory, defining joint actions so as not to duplicate efforts. The administrative processes of UNDP to recruit personnel have limited the progress of components 2 and 4. The transfer of funds to FIAES limited its start but did not limit its activity of convening and coordinating and explanatory meetings of the processes.</t>
  </si>
  <si>
    <t xml:space="preserve">RATING ON IMPLEMENTATION PROGRESS      </t>
  </si>
  <si>
    <t>June 5, 2020</t>
  </si>
  <si>
    <t>June 16, 2021</t>
  </si>
  <si>
    <t>August 10, 2023</t>
  </si>
  <si>
    <t>February 10, 2026 :  Expected Date of Operational Closure</t>
  </si>
  <si>
    <t>August 10, 2026: Expected Date of Financial Closure</t>
  </si>
  <si>
    <t>https://www.adaptation-fund.org/project/enhancing-climate-resilience-of-rural-communities-and-ecosystems-in-ahuachapan-sur-el-salvador/</t>
  </si>
  <si>
    <t>Ministry of Environment and Natural Resources (MARN) / Eva Colorado</t>
  </si>
  <si>
    <t>We cannot verify it at this time, because we are laying the foundations to start operating.</t>
  </si>
  <si>
    <t>The Individual Consulting on Gender will be carried out for year 2.</t>
  </si>
  <si>
    <t>In year 2 it will define</t>
  </si>
  <si>
    <t>Local livelihood diversification and income generation models are implemented building local resilience to climate change</t>
  </si>
  <si>
    <t>In the first year of execution, the Project has prepared the logistics to identify the organizations that will receive donations, so MARN together with FIAES are beginning to identify these organizations on the ground.</t>
  </si>
  <si>
    <t>The project has done a lot of territorial work, although the team is still being formed, together with FIAES they have managed to bring together local government leaders and representatives of local organizations in workshops</t>
  </si>
  <si>
    <t>The Project is in its first year of execution, its main challenge is ambitious and it needs to generate a territorial lobby to be able to generate conditions and place grants in local organizations that allow the generation of climate-resilient crops and the generation of subsistence measures. Despite administrative delays in hiring the technical team, the Project Manager and the FIAES support technicians have carried out important territorial work, reaching out to local bases and strategic actors such as CENTA of the Ministry of Agriculture, to work on the seed bank. climate resilient. Another important achievement is the identification of a small organized group of native peoples located in Tacuba, a municipality adjacent to San Francisco Menendez. This work carried out will lay the foundations for an execution with greater incidence at the local level for the second year.</t>
  </si>
  <si>
    <t>Estimated cumulative total disbursement as of [30/06/2022]</t>
  </si>
  <si>
    <t xml:space="preserve">The MARN-DOA has prepared the TDR of the personnel to be hired and the technical specifications of the equipment to be purchased. It has also carried out consultations with organized women with basic knowledge of data recording of rainfall and flows of rivers and streams.  </t>
  </si>
  <si>
    <t xml:space="preserve">
During this period, the communities that already have a network of climate observers receive information from MARN on measurements and forecasts.</t>
  </si>
  <si>
    <t>This year, the local actors who will monitor the impact on the family economy and soil loss have been identified</t>
  </si>
  <si>
    <t>The process of identifying community plans has begun</t>
  </si>
  <si>
    <t>We know that this activity begins in year 2, as reported by the project. Progress has been made in year 1 with coordination with MAG-CENTA, with the aim of socializing the project.</t>
  </si>
  <si>
    <t>This process begins in year 2 and the hiring of personnel in charge of the component as planned. As reported by the project, in year 1 the entire process of technical specifications for personnel and purchases was carried out.</t>
  </si>
  <si>
    <t xml:space="preserve">Marginally Satisfactory </t>
  </si>
  <si>
    <t>Eva Maria Colorado Panameño</t>
  </si>
  <si>
    <t>eva.colorado@marn.gob.sv</t>
  </si>
  <si>
    <t>UNDP will submit an assessment of potential complementarities with the project “Upscaling climate resilience in the dry corridor agroecosystems of El Salvador” (RECLIMA) with any necessary updates.</t>
  </si>
  <si>
    <t>Condition met and cleared by the AFB Sec</t>
  </si>
  <si>
    <t>Budget</t>
  </si>
  <si>
    <t>Resubmit a revised proposal with an amendment of the disbursement schedule to display whole numbers. </t>
  </si>
  <si>
    <t>During this period, progress has been made with the dissemination of the project to the municipalities.  The hiring of personnel in charge of component 4 of the project  is currently underway.</t>
  </si>
  <si>
    <t xml:space="preserve">Process begins in year 2 with the hiring of personnel in charge of component 2.  Progress has been made in year 1 with coordination with MAG-CENTA and project socialization meetings as well as in the bases for the creation of community seed banks. </t>
  </si>
  <si>
    <t>Institutional and policy changes related to change of government delay project implementation</t>
  </si>
  <si>
    <t>The project team and MARN are coordinating with municipal authorities, local police and producer associations in planning and developing field visits, capacity building events and technical assistance activities.</t>
  </si>
  <si>
    <r>
      <rPr>
        <sz val="11"/>
        <rFont val="Times New Roman"/>
        <family val="1"/>
      </rPr>
      <t xml:space="preserve">SECTION 5: PROJECTS/PROGRAMMES WITH UNIDENTIFIED SUB-PROJECTS (USPs). </t>
    </r>
    <r>
      <rPr>
        <i/>
        <sz val="11"/>
        <rFont val="Times New Roman"/>
        <family val="1"/>
      </rPr>
      <t>This section needs to be completed only if  the project/proramme includes USPs.</t>
    </r>
    <r>
      <rPr>
        <b/>
        <sz val="11"/>
        <color theme="1"/>
        <rFont val="Times New Roman"/>
        <family val="1"/>
      </rPr>
      <t xml:space="preserve"> </t>
    </r>
    <r>
      <rPr>
        <b/>
        <sz val="11"/>
        <color rgb="FFFF0000"/>
        <rFont val="Times New Roman"/>
        <family val="1"/>
      </rPr>
      <t xml:space="preserve"> </t>
    </r>
  </si>
  <si>
    <t xml:space="preserve">SECTION 6: GRIEVANCES </t>
  </si>
  <si>
    <t>As a mitigation measure in the face of the uncertainty of the municipal governments to include an adaptation plan as a local planning tool, the project will establish a technical advisory committee with the staff of the environmental units and other key actors, which will guarantee an adaptation strategy. management and adaptation.</t>
  </si>
  <si>
    <t>Currently the central government has not presented changes and is promoting adaptation and restoration plans through MARN, which favors the project.</t>
  </si>
  <si>
    <t>The climate event mitigation process will consist of establishing community restoration areas and also having seeds that are resistant to climate events.
An extreme event would affect the local economy, so work will be done to have a tool that allows monitoring the economic and climatic impact to measure vulnerability and take action.</t>
  </si>
  <si>
    <t>The project will include the communities of the basin above San Francisco Menéndez, which are from the municipality of Tacuba.</t>
  </si>
  <si>
    <t>Current mapping of the project has identified a self-designated indigenous population in the municipality of Tacuba in the Upper Basin of "Cara Sucia - San Pedro de Belén" that should be included within the framework of the project to ensure that they are not excluded from the benefits of the project.</t>
  </si>
  <si>
    <t>The watershed approach in decision-making for community restoration plans must consider the communities of the upper basin of Ahuachapán Sur corresponding to the Municipality of Tacuba, which is not included among the Municipalities affected by the Project. .</t>
  </si>
  <si>
    <t>In the project, if these groups were identified at the Inception Workshop, then appropriate steps will be taken for their participation in accordance with the Project's Environmental and Social Management Plan and UNDP policies.
An Integration Plan of the Indigenous Peoples Plan (PIIC) and a legal analysis will be carried out on the issues of land tenure in indigenous peoples and the legal framework for the certification of native seeds.</t>
  </si>
  <si>
    <t>Hiring staff for the project takes longer than expected and delays the execution associated with the monitoring of components 2 and 4 of the project.
The transition of the centralized services offered by UNDP, the GSSU, has affected.</t>
  </si>
  <si>
    <t>Operational</t>
  </si>
  <si>
    <t>UNDP is making the necessary arrangements with the GSSU to support the project in contracting. As it is a Support to NIM project, MARN will use its national regulations to hire the rest of the technical staff.</t>
  </si>
  <si>
    <t>Social and substantial</t>
  </si>
  <si>
    <t>Whether risk mitigation measures were employed during the reporting period. They are summarized below:
• Identification of indigenous peoples in the upper area of ​​Tacuba. These were not contemplated in the ProDoc and were identified in the initial workshop, which is why they are being included in the intervention zone.
• In this period, the micro-assessment to MARN (required by UNDP's HACT policies), expired and took longer than expected (scheduled for 2 months and was carried out in 4 months), these delays due to multiple causes, including staff with Covid. The mitigation measure taken was that UNDP El Salvador authorized the use of a ceiling of $150,000</t>
  </si>
  <si>
    <t>In its initial document, the project proposes the microregion of Ahuachapan Sur as territorial actors, which currently does not exist. Today the platform that MARN has established is the COAL, which is made up of all the sectors and actors of Ahuachapán Sur. The project has looked to engage the COAL actively</t>
  </si>
  <si>
    <t>The mitigation measures for the use of the land in the project will be established through the different agroforestry or silvopastoral systems and their techniques to restore the soil, which will be identified with the diagnosis of farms. Field visits to plots will be made in order to define each diagnosis and define the landscape. During this time the project has looked to provide socialization in the area on the project's approach and theory of change.</t>
  </si>
  <si>
    <t>Conflicting interests among stakeholders with respect to land use and access to and use of natural resources impact project results and activities.</t>
  </si>
  <si>
    <t xml:space="preserve">In the face of internal administrative delays, the project has been able to work through local processes with the support from FIAES including in some cases its own resources. This was the case in initial training and first call for proposals. 
FIAES is the delegate to work on community restoration plans, in case of delays in administrative processes they can operate with their own resources to ensure there is little impact in execution. This was the case in the first transfer from project resources which was delayed due to an initial lengthy internal administrative process. </t>
  </si>
  <si>
    <t>Objective</t>
  </si>
  <si>
    <t>Number of Households</t>
  </si>
  <si>
    <t xml:space="preserve"> 6,396 households  of which approximately 1152 are headed by women</t>
  </si>
  <si>
    <t>Small holder cooperatives that have been transmitted local livelihood and diversification and income generation models</t>
  </si>
  <si>
    <t>80 small holder cooperatives of which 16 are women cooperatives</t>
  </si>
  <si>
    <t>Outcome</t>
  </si>
  <si>
    <t>Number of productive groups</t>
  </si>
  <si>
    <t>83 cooperatives (of which 16 favor women) will benefit from enhanced capacities generated by the extension support provided as a result of the project</t>
  </si>
  <si>
    <t>Output</t>
  </si>
  <si>
    <t>Number of climate resilient products/practices</t>
  </si>
  <si>
    <t>Local livelihood diversification and income generation models systematized and consolidated for use by producers</t>
  </si>
  <si>
    <t>High value market chains identified for diversified livelihoods strategies</t>
  </si>
  <si>
    <t xml:space="preserve">3 market studies. From these, 1 market study is developed to target women producers, organizations and associations. </t>
  </si>
  <si>
    <t>Enhanced capacity to generate relevant climate and hydrological information to address the impact of climate change on natural resources in South Ahuachapán</t>
  </si>
  <si>
    <t>The generation of improved climate products relevant at the local level</t>
  </si>
  <si>
    <t>5 new climate products developed by the Observatorio Ambiental targeted to South Ahuachapán. 1 knowledge product targeted to women</t>
  </si>
  <si>
    <t>% of the rural population using CI</t>
  </si>
  <si>
    <t xml:space="preserve">At least 40% of the rural population (51% of which are women) in the four municipalities in South Ahuachapán make use of the climate information being provided to the region </t>
  </si>
  <si>
    <t xml:space="preserve">Planning tools developed to address climate vulnerabilities of Ahuachapán Sur </t>
  </si>
  <si>
    <t>Planning tools</t>
  </si>
  <si>
    <t xml:space="preserve">One climate vulnerability assessment of south Ahuachapán that considers how climate change impacts women. </t>
  </si>
  <si>
    <t xml:space="preserve">5 local organizations and one local organization will target women. </t>
  </si>
  <si>
    <t>Organizations with enhanced capacity to attract climate finance and identify adaptation projects</t>
  </si>
  <si>
    <t>6 of which one will favor women</t>
  </si>
  <si>
    <t>At least 6 technological packages and 3 market studies have generated local diversification models that have been transmitted to at least 80 small holder cooperatives, of which 16 are women cooperatives.</t>
  </si>
  <si>
    <t>By the end of the project, 6,396 households (100% of rural households of which approximately 1152 are headed by women) in San Francisco Menendez benefitted from the project therefore, reducing vulnerability and increasing resilience of communities and natural ecosystems to climate variability and change</t>
  </si>
  <si>
    <t>5 products based on improved capacity to measure and produce locally specific hydro meteorological alert products</t>
  </si>
  <si>
    <t>By the end of the project, 83 cooperatives (of which 16 favor women) will benefit from enhanced capacities generated by the extension support provided as a result of the project</t>
  </si>
  <si>
    <t>1 local seed bank will be established in San Francisco Menendez to provide access to locally appropriate seeds resilient to drought and flooding</t>
  </si>
  <si>
    <t xml:space="preserve">At least 6 climate resilient products/practices have been identified and packaged into technological packages. From these 1 favors women. </t>
  </si>
  <si>
    <t xml:space="preserve">3 market studies (are produced systemizing information on diversified livelihood are produced identifying entry points into new markets, increasing livelihood diversification in the intervention areas. From these, 1 market study is developed to target women producers, organizations and associations. </t>
  </si>
  <si>
    <t xml:space="preserve">
98,016 people (disaggregated by gender) within the four municipalities of South Ahuachapán have access to climate information services </t>
  </si>
  <si>
    <t>1 Completed conceptual model of the ESA-01 aquifer, including hydric balances and aquifer recharge capacity
1 Hydrological flow assessment of the Rio Paz 
Establishment of indicators to monitor the impact of restoration interventions as EBA (impact on aquifer and flow assessment)</t>
  </si>
  <si>
    <t>4 municipalities benefiting from a TAC to assess and disseminate information (clearing house) for managing climate change at a territorial level</t>
  </si>
  <si>
    <t xml:space="preserve">5 local organizations with enhanced capacity to attract climate finance and identify adaptation projects. One local organization will target women. </t>
  </si>
  <si>
    <t>June 2021 to June 2022</t>
  </si>
  <si>
    <t>Ahuachapán Sur:  Municipalities San Francisco Menéndez,  Municipio de Jujutla;  Municipio de Guaymango;  Municipio de San Pedro Puxtla; Municipio de Tacuba.m  Department de Ahuachapán, El Salvador.  El Department of Ahuachapán has the following coordinates:  14 02 56" LN North  ;  13 52 43" LN South;  89 45 22" LWGo East y 89 58 18" LWG e East.</t>
  </si>
  <si>
    <t xml:space="preserve"> </t>
  </si>
  <si>
    <t>List output and corresponding amount spent for the current reporting period</t>
  </si>
  <si>
    <t>There is uncertainty regarding the local political will to incorporate adaptation measures into planning instruments.</t>
  </si>
  <si>
    <t>Limited engagement of the local actors in the implementation  of the project activities which leads to a lack of appropriation of the adaptation measures affecting project sustainability in the long term.</t>
  </si>
  <si>
    <t>Extreme weather events affect the projects outputs that are sensible to the occurrence of extreme weather events.</t>
  </si>
  <si>
    <t>financial / potential impact is Medium</t>
  </si>
  <si>
    <t>The first year of execution has been to establish the operational structure that, in conjunction with FIAES, would work with the organizations selected to receive grants. For the time being, induction workshops have been held on the application of ESP safeguards to FIAES, to ensure their application.</t>
  </si>
  <si>
    <t>Households in San Francisco Menendez that are resilient to climate-related events, disaggregated by those headed by women to ensure that women headed household are benefited by the program throughout its various strategies and based on the indicators at output level.</t>
  </si>
  <si>
    <t>Local livelihood diversification and income generation models systematized and consolidated for use by producers, a focus of these models will include those that are relevant to women producers</t>
  </si>
  <si>
    <t>Productive groups (cooperatives and associations those favoring women producers) in San Francisco Menendez that benefit from the introduction of diversified agriculture, livelihood strategies and options. Women based cooperatives and associations will be targeted to ensure that capacities are provided to women producers</t>
  </si>
  <si>
    <t>GENDER POLICY COMPLIANCE</t>
  </si>
  <si>
    <t>By the end of the project implementation cycle, 3,864 ha of forest landscape will be under restoration.</t>
  </si>
  <si>
    <t xml:space="preserve">65 community restoration plans establisher with management agreements documented for sustainable landscape management. </t>
  </si>
  <si>
    <t>Restoration of 284.52 ha of riparian forests and restoration of 141 ha of mangrove forest.</t>
  </si>
  <si>
    <t>2,708 ha of agroforestry for basic grains established, and 664 ha of silvopastoral systems established and 67 has of agroforestry systems for coffee and cacao established</t>
  </si>
  <si>
    <t>All community restoration plans will have improved water management and monitoring practices.</t>
  </si>
  <si>
    <t>In this period, the coordination and definition of activities with agricultural extension offices of MAG-CENTA have been established. In this period, the coordination and definition of activities with agricultural extension offices of MAG-CENTA have been established. The project has been socialized at the level of directors and managers and heads of extension offices.</t>
  </si>
  <si>
    <t>Incorporation of climate adaptation measures into at least 1 municipal planning instrument in 4 municipalities located in Ahuachapán Sur</t>
  </si>
  <si>
    <t>1 climate vulnerability assessment of the four municipalities in Ahuachapán Sur. Vulnerability assessment considers how climate change impacts women. 
One local climate adaptation plan of the four municipalities in  Ahuachapán Sur</t>
  </si>
  <si>
    <t xml:space="preserve">5 new climate products developed by the Observatorio Ambiental targeted to  Ahuachapán Sur. 1 knowledge product targeted to women. </t>
  </si>
  <si>
    <t>Capacity to identify and monitor the impact of restoration actions in Ahuachapán Sur as effective EBA actions</t>
  </si>
  <si>
    <t xml:space="preserve">The process begins in year 2 with the hiring of personnel in charge of component 2. In year 1, the entire process of technical specifications for personnel and purchases was carried out hence providing an important foundations for the work that will be developed. This has resulted in the purchasing of hydromet equipment through an existing UNDP LTA. </t>
  </si>
  <si>
    <t>Please Provide the Name and Contact information of person(s) responsible for completing the Rating section</t>
  </si>
  <si>
    <t>MARN:  de Proyecto</t>
  </si>
  <si>
    <t>Local livelihood diversification n and income generation models are implemented building local resilience to climate change</t>
  </si>
  <si>
    <t>The Project began with a delay of approximately one year, but this has not been an impediment to advance in the delayed activities. Component 1 has began and its first disbursement has been made, its execution percentages have begun to rise and the work in the communities is quite considerable, it is necessary to accelerate the hiring of specialized personnel to contribute to the achievement of the proposed objectives of the project. It is necessary to advance forward, if not we should not obtain the expected results.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</si>
  <si>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</si>
  <si>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Diversified and strengthened livelihoods and sources of income for vulnerable people in targeted areas </t>
  </si>
  <si>
    <t>The MARN Threat Observatory ("Observatiorio de Amenazas")  has been constantly generating climatic information. In the first year of the project, a rain event already occurred at the beginning of June 2022, where a Red Alert was decreed. The San Francisco Menendez area and the COAL representatives received timely information via WhatsApp and Twitter. The project has the challenge of measuring and improving this communication for the second year of the project</t>
  </si>
  <si>
    <t>They have been effective, particularly the Project's Stakeholder Analysis. The project has ensured that the measures for the project have been included in the proposals of the community plans of component 1 of the project.</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</si>
  <si>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</si>
  <si>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Has the existing information/data/knowledge been made available to relevant stakeholder? If so, what channels of dissemination have been used?</t>
  </si>
  <si>
    <t>Please list any knowledge products generated and include hyperlinks whenever possible (e.g. project videos, project stories, studies and technical reports, case studies, training manuals, handbooks, strategies and plans developed, etc.)</t>
  </si>
  <si>
    <t xml:space="preserve">Eva Maria Colorado Panameño: eva.colorado@marn.gob.sv </t>
  </si>
  <si>
    <t>Miguel Alberto Gallardo Meléndez  mgallardo@marn.gob.sv</t>
  </si>
  <si>
    <t xml:space="preserve">maritza.guido@undp.org  y  mguido@marn.gob.sv </t>
  </si>
  <si>
    <t>Financial information PPR 1:  cumulative from project start to [from 1 july 2021
 to 30 june 2022]</t>
  </si>
  <si>
    <t>% of female headed households*</t>
  </si>
  <si>
    <t>* of total households int the project area 18% are femelae headed as speciefied in the project's logframe</t>
  </si>
  <si>
    <t>None identified, the restoration guidelines identify the use of native species</t>
  </si>
  <si>
    <t xml:space="preserve">None identified, the project's ESMF includes use of pesticide as an exclusionary criteria. </t>
  </si>
  <si>
    <t>Training will be provided around the project's ESMF to make the guideline explicit to all actors.</t>
  </si>
  <si>
    <t>At least 40% of the rural population  (of which 51% is women) in the municipalities in Ahuachapán Sur make use of the climate information being provided to the region.</t>
  </si>
  <si>
    <t>In year 1 of the project, two calls for proposals have been for the participation of  local organizations.  The characterization of the community restoration plans, key areas for productive development will be identified by community and using existing land use mapping  ensuring that productive restoration in these areas support the sustainable management of the landscape.</t>
  </si>
  <si>
    <t xml:space="preserve">The environmental units of the municipal governments have participated in the workshops and working meetings. These meeting have allowd to present the focus of the project and begin to discuss oon adaptation planning. </t>
  </si>
  <si>
    <t>Work has begun with the communities to establish restoration plans and locate degraded areas that require restoration under the community plans.</t>
  </si>
  <si>
    <t>Monitoring and tracking of restoration activities is done systematically. With the upper part of the basin is being covered in this period. It will start with 50 hectares of riparian forest in the upper basin.</t>
  </si>
  <si>
    <t>During this period, 67 hectares of silvopastoral systems and 141 hectares of agroforestry for basic grains has been started by identifying potential areas. This  will continue in year two of the project.</t>
  </si>
  <si>
    <t>During this period, the TDR of the field technical personnel to be hired has been prepared and have been sent to UNDP for hiring. Year two begins without this staff</t>
  </si>
  <si>
    <t>Component 3 technical team is required to complete the conceptual model. TORs have been prepared.</t>
  </si>
  <si>
    <t>The delays in the implementation of year 1 of the project were due to external administrative processes, such as the case of the hiring of personnel under a new UNDP recruitment and the other limitation was the transfer of funds to FIAES due to an audit process (HACT).</t>
  </si>
  <si>
    <t>There were delays mainly as a result of long administrative processes, these included screening and hiring and procurement processes that where prolongued. The measures that were taken were to continue the work on Component 1 with FIAES' own resources and initiate several socialization processes with local actors with a very small project team and strengthen the governance processes with MARN  support.</t>
  </si>
  <si>
    <t>During the inception workshop it was made clear that the Microregion figure for the area had been recently eliminitated. However the role of Comites de Asosor Local (COAL) remained. The COAL groups the 4 municipalities within Ahuachapan Sur for the purposes of sustainable land management within areas next to and in the conservation area. Hence working through the COAL was considered to be an appropriate option considering its mandate and the presence of all municipalities. There were no other changes in the Project in this period</t>
  </si>
  <si>
    <t>The right to health, water, and food security may be affected if climate risks are not anticipated</t>
  </si>
  <si>
    <t xml:space="preserve">Restoration activities will be implemented in accordance with the restoration and lan use guidelines established by MARN. </t>
  </si>
  <si>
    <t>Monitoring and tracking of restorarion activities are done systematically</t>
  </si>
  <si>
    <t xml:space="preserve">Community restoration plans will include provisions to ensure that activities will not cause adverse impacts on critical habitats. </t>
  </si>
  <si>
    <t>Community members accept and engage into restoration activities</t>
  </si>
  <si>
    <t xml:space="preserve">No further assessment required for compliance. </t>
  </si>
  <si>
    <t>No further assessment required for compliance</t>
  </si>
  <si>
    <t xml:space="preserve">Social and environmental screening will take place in this area prior to activities taking place within the ESMF guidelines. Funds allocated per outputs are considered appropriate to work with these communities. </t>
  </si>
  <si>
    <r>
      <t>None identified.</t>
    </r>
    <r>
      <rPr>
        <sz val="11"/>
        <color theme="1"/>
        <rFont val="Calibri"/>
        <family val="2"/>
        <scheme val="minor"/>
      </rPr>
      <t xml:space="preserve">                  The project will promote the participation of indigenous peoples and  provide inputs to he development of the productive and establishment of seedbanks. identifyin seeds used in ancestral and taditional practices.</t>
    </r>
  </si>
  <si>
    <t>The project will not implement or support any activities that result in involuntary resettlment. No further assessment is required.</t>
  </si>
  <si>
    <r>
      <rPr>
        <b/>
        <sz val="11"/>
        <color rgb="FF000000"/>
        <rFont val="Times New Roman"/>
        <family val="1"/>
      </rPr>
      <t>Output 1.1</t>
    </r>
    <r>
      <rPr>
        <sz val="11"/>
        <color indexed="8"/>
        <rFont val="Times New Roman"/>
        <family val="1"/>
      </rPr>
      <t xml:space="preserve"> Landscape planning through community restoration plans for ecosystem based adaptation and landscape management
</t>
    </r>
  </si>
  <si>
    <r>
      <rPr>
        <b/>
        <sz val="11"/>
        <color rgb="FF000000"/>
        <rFont val="Times New Roman"/>
        <family val="1"/>
      </rPr>
      <t>Output 1.3</t>
    </r>
    <r>
      <rPr>
        <sz val="11"/>
        <color indexed="8"/>
        <rFont val="Times New Roman"/>
        <family val="1"/>
      </rPr>
      <t xml:space="preserve"> Promotion of Sustainable and Resilient Agriculture to Climate Change in critical ecosystems</t>
    </r>
  </si>
  <si>
    <r>
      <rPr>
        <b/>
        <sz val="11"/>
        <color rgb="FF000000"/>
        <rFont val="Times New Roman"/>
        <family val="1"/>
      </rPr>
      <t>Output 2.1</t>
    </r>
    <r>
      <rPr>
        <sz val="11"/>
        <color indexed="8"/>
        <rFont val="Times New Roman"/>
        <family val="1"/>
      </rPr>
      <t xml:space="preserve"> Identification and promotion of climate resilient products to enhance rural livehoods
</t>
    </r>
  </si>
  <si>
    <r>
      <rPr>
        <b/>
        <sz val="11"/>
        <color rgb="FF000000"/>
        <rFont val="Times New Roman"/>
        <family val="1"/>
      </rPr>
      <t>Output 2.2</t>
    </r>
    <r>
      <rPr>
        <sz val="11"/>
        <color indexed="8"/>
        <rFont val="Times New Roman"/>
        <family val="1"/>
      </rPr>
      <t xml:space="preserve"> Adapted livehood s introduced to   new hight  value markets to generate economic alternatives in the region</t>
    </r>
  </si>
  <si>
    <r>
      <t xml:space="preserve">Output 3.1 </t>
    </r>
    <r>
      <rPr>
        <sz val="10"/>
        <color theme="1"/>
        <rFont val="Times New Roman"/>
        <family val="1"/>
      </rPr>
      <t xml:space="preserve">Generated the capacity and knowledge to monitor EBA and restoration interventions in South Ahuachapán </t>
    </r>
  </si>
  <si>
    <r>
      <t xml:space="preserve">Output 3.2. </t>
    </r>
    <r>
      <rPr>
        <sz val="10"/>
        <color theme="1"/>
        <rFont val="Times New Roman"/>
        <family val="1"/>
      </rPr>
      <t xml:space="preserve">Improved production and utilization of hydrological and climate information applied to decision-making by stakeholders and local development agents </t>
    </r>
  </si>
  <si>
    <r>
      <rPr>
        <b/>
        <sz val="11"/>
        <color rgb="FF000000"/>
        <rFont val="Times New Roman"/>
        <family val="1"/>
      </rPr>
      <t>Output 4.1.</t>
    </r>
    <r>
      <rPr>
        <sz val="11"/>
        <color indexed="8"/>
        <rFont val="Times New Roman"/>
        <family val="1"/>
      </rPr>
      <t xml:space="preserve"> Establishment technical capacities in municipal governance to integrate information and promote concerted action for adaptation</t>
    </r>
  </si>
  <si>
    <r>
      <rPr>
        <b/>
        <sz val="11"/>
        <color rgb="FF000000"/>
        <rFont val="Times New Roman"/>
        <family val="1"/>
      </rPr>
      <t>Output 4.2</t>
    </r>
    <r>
      <rPr>
        <sz val="11"/>
        <color indexed="8"/>
        <rFont val="Times New Roman"/>
        <family val="1"/>
      </rPr>
      <t xml:space="preserve">  Local adaptation plans designed and included in the municipality´s territorial planning</t>
    </r>
  </si>
  <si>
    <r>
      <t xml:space="preserve">
</t>
    </r>
    <r>
      <rPr>
        <b/>
        <sz val="11"/>
        <color rgb="FF000000"/>
        <rFont val="Times New Roman"/>
        <family val="1"/>
      </rPr>
      <t xml:space="preserve">Output 4.3 </t>
    </r>
    <r>
      <rPr>
        <sz val="11"/>
        <color indexed="8"/>
        <rFont val="Times New Roman"/>
        <family val="1"/>
      </rPr>
      <t xml:space="preserve">Enhanced capacities in local organizations to articulate actions and mobilize financing for Ecosystem-based Adaptation </t>
    </r>
  </si>
  <si>
    <r>
      <rPr>
        <b/>
        <sz val="11"/>
        <color rgb="FF000000"/>
        <rFont val="Times New Roman"/>
        <family val="1"/>
      </rPr>
      <t>Output 1.1</t>
    </r>
    <r>
      <rPr>
        <sz val="11"/>
        <color indexed="8"/>
        <rFont val="Times New Roman"/>
        <family val="1"/>
      </rPr>
      <t xml:space="preserve"> Landscape planning through community restoration plans for ecosystem based adaptation and landscape management </t>
    </r>
  </si>
  <si>
    <r>
      <rPr>
        <b/>
        <sz val="11"/>
        <color rgb="FF000000"/>
        <rFont val="Times New Roman"/>
        <family val="1"/>
      </rPr>
      <t xml:space="preserve">Output 1.2 </t>
    </r>
    <r>
      <rPr>
        <sz val="11"/>
        <color indexed="8"/>
        <rFont val="Times New Roman"/>
        <family val="1"/>
      </rPr>
      <t xml:space="preserve">Critical ecosystem are restored to meet climate adaptation needs and improve ecosystem </t>
    </r>
  </si>
  <si>
    <r>
      <rPr>
        <b/>
        <sz val="11"/>
        <color rgb="FF000000"/>
        <rFont val="Times New Roman"/>
        <family val="1"/>
      </rPr>
      <t>Output 1.3</t>
    </r>
    <r>
      <rPr>
        <sz val="11"/>
        <color indexed="8"/>
        <rFont val="Times New Roman"/>
        <family val="1"/>
      </rPr>
      <t xml:space="preserve"> Promotion of Sustainable and Resilient Agriculture to Climate Change in critical ecosystems </t>
    </r>
  </si>
  <si>
    <r>
      <t xml:space="preserve">
</t>
    </r>
    <r>
      <rPr>
        <b/>
        <sz val="11"/>
        <color rgb="FF000000"/>
        <rFont val="Times New Roman"/>
        <family val="1"/>
      </rPr>
      <t>Output 1.4</t>
    </r>
    <r>
      <rPr>
        <sz val="11"/>
        <color indexed="8"/>
        <rFont val="Times New Roman"/>
        <family val="1"/>
      </rPr>
      <t xml:space="preserve"> Integrated Watershed Management within community Restoration Plans  </t>
    </r>
  </si>
  <si>
    <r>
      <rPr>
        <b/>
        <sz val="11"/>
        <color rgb="FF000000"/>
        <rFont val="Times New Roman"/>
        <family val="1"/>
      </rPr>
      <t>Output 2.1</t>
    </r>
    <r>
      <rPr>
        <sz val="11"/>
        <color indexed="8"/>
        <rFont val="Times New Roman"/>
        <family val="1"/>
      </rPr>
      <t xml:space="preserve"> Identification and promotion of climate resilient products to enhance rural livehoods </t>
    </r>
  </si>
  <si>
    <r>
      <rPr>
        <b/>
        <sz val="11"/>
        <color rgb="FF000000"/>
        <rFont val="Times New Roman"/>
        <family val="1"/>
      </rPr>
      <t>Output 3.1</t>
    </r>
    <r>
      <rPr>
        <sz val="11"/>
        <color indexed="8"/>
        <rFont val="Times New Roman"/>
        <family val="1"/>
      </rPr>
      <t xml:space="preserve"> Generating the capacity and knowledge to monitor EBA and restoration interventions in South Ahuachapán </t>
    </r>
  </si>
  <si>
    <r>
      <rPr>
        <b/>
        <sz val="11"/>
        <color rgb="FF000000"/>
        <rFont val="Times New Roman"/>
        <family val="1"/>
      </rPr>
      <t xml:space="preserve">Output 3.2 </t>
    </r>
    <r>
      <rPr>
        <sz val="11"/>
        <color indexed="8"/>
        <rFont val="Times New Roman"/>
        <family val="1"/>
      </rPr>
      <t>Improved production and utilization of hydrological and climate information applied to decision-making by stakeholders and local development agents</t>
    </r>
  </si>
  <si>
    <r>
      <rPr>
        <b/>
        <sz val="11"/>
        <color rgb="FF000000"/>
        <rFont val="Times New Roman"/>
        <family val="1"/>
      </rPr>
      <t>Output 4.1</t>
    </r>
    <r>
      <rPr>
        <sz val="11"/>
        <color indexed="8"/>
        <rFont val="Times New Roman"/>
        <family val="1"/>
      </rPr>
      <t xml:space="preserve">. Establishment technical capacities in municipal governance to integrate information and promote concerted action for adaptation </t>
    </r>
  </si>
  <si>
    <r>
      <rPr>
        <b/>
        <sz val="11"/>
        <color rgb="FF000000"/>
        <rFont val="Times New Roman"/>
        <family val="1"/>
      </rPr>
      <t>Output 4.2</t>
    </r>
    <r>
      <rPr>
        <sz val="11"/>
        <color indexed="8"/>
        <rFont val="Times New Roman"/>
        <family val="1"/>
      </rPr>
      <t xml:space="preserve">  Local adaptation plans designed and included in the municipality´s territorial planning.</t>
    </r>
  </si>
  <si>
    <r>
      <rPr>
        <b/>
        <sz val="11"/>
        <color rgb="FF000000"/>
        <rFont val="Times New Roman"/>
        <family val="1"/>
      </rPr>
      <t>Output 4.3</t>
    </r>
    <r>
      <rPr>
        <sz val="11"/>
        <color indexed="8"/>
        <rFont val="Times New Roman"/>
        <family val="1"/>
      </rPr>
      <t xml:space="preserve"> Enhanced capacities in local organizations to articulate actions and mobilize financing for Ecosystem-based Adaptation </t>
    </r>
  </si>
  <si>
    <t xml:space="preserve">The municipalities of San Francisco Menendez, Jujutla, Guaymango, San Pedro Puxtla, Tacuba, where a wide range of ecosystems are presente, cinluding coastal-marine; mangroves, dry tropical forests; and agroecosystems.  </t>
  </si>
  <si>
    <r>
      <t xml:space="preserve">None identified. </t>
    </r>
    <r>
      <rPr>
        <sz val="11"/>
        <color theme="1"/>
        <rFont val="Times New Roman"/>
        <family val="1"/>
      </rPr>
      <t>The project includes restoration activities to restore ecosystem functions and cecrease degradation in the areas nature and The community restoration plans.</t>
    </r>
  </si>
  <si>
    <r>
      <t xml:space="preserve">
</t>
    </r>
    <r>
      <rPr>
        <b/>
        <sz val="11"/>
        <color rgb="FF000000"/>
        <rFont val="Times New Roman"/>
        <family val="1"/>
      </rPr>
      <t xml:space="preserve">Output 1.2 </t>
    </r>
    <r>
      <rPr>
        <sz val="11"/>
        <color indexed="8"/>
        <rFont val="Times New Roman"/>
        <family val="1"/>
      </rPr>
      <t xml:space="preserve">Forest landscape restoration is implemented to meet climate adaptation needs and improve ecosystem services 
</t>
    </r>
  </si>
  <si>
    <r>
      <rPr>
        <b/>
        <sz val="11"/>
        <color rgb="FF000000"/>
        <rFont val="Times New Roman"/>
        <family val="1"/>
      </rPr>
      <t xml:space="preserve">Output 1.4. </t>
    </r>
    <r>
      <rPr>
        <sz val="11"/>
        <color indexed="8"/>
        <rFont val="Times New Roman"/>
        <family val="1"/>
      </rPr>
      <t xml:space="preserve">  Integrated Watershed Management within Community Restoration Plans</t>
    </r>
  </si>
  <si>
    <t>The project will not result in an increase in greenhouse gas emissions or other drivers of climate change. The project is directly supporting the implementation of ecosystem-based adaptation measures at the local and landscape levels, including the reforestation of degraded areas, natural forest systems, and agricultural areas. The ecosystem-based adaptation measures proposed in the project are expected to generate climate change mitigation benefits through increased carbon sequestration and have been targeted to the landscape where these measures are most needed. No further assessment required for compliance.</t>
  </si>
  <si>
    <t>A follow-up has been carried out, mainly as a result of the inception workshop at a national and local level that deemed the importance of including the area of Tacuba.  The actions were to include the indigenous peoples in the beneficiary actors of the Ahuachpán Sur Project and also to prepare an integration plan.</t>
  </si>
  <si>
    <r>
      <t xml:space="preserve">Yes, the project was able to verify the presence of indigenous populations within the project beneficiary area as the municipality of Tacuba was included in the project.  </t>
    </r>
    <r>
      <rPr>
        <sz val="12"/>
        <color rgb="FFFF0000"/>
        <rFont val="Calibri (Body)"/>
      </rPr>
      <t>Climate change risks where also identified mainly in terms of the impact of extreme weather to project investments (landscape restoration activities)</t>
    </r>
  </si>
  <si>
    <r>
      <t xml:space="preserve">Safeguard measures: a) include them as local actors who will benefit from the 4 components of the Project. b) Develop a plan for the integration of indigenous peoples. </t>
    </r>
    <r>
      <rPr>
        <sz val="12"/>
        <color rgb="FFFF0000"/>
        <rFont val="Calibri (Body)"/>
      </rPr>
      <t>The project will take into account existing climate information as well as that developed by the project to guide project actions (See Risk Assessment tab cell E14)</t>
    </r>
  </si>
  <si>
    <t>Project Execution Costs</t>
  </si>
  <si>
    <t xml:space="preserve">For this reporting period, UNDP received a first tranche from the AF for a total of USD 1,718,487.00. UNDP as Implementing Entity deducted an amount of USD 336,362.00 as Management Fee from the total amount of the Grant in accordance with the terms set forth in Clause 8.01 of the AF Legal Agreement. </t>
  </si>
  <si>
    <t>Implementing Management Fee (for deduction per Legal Agreement)</t>
  </si>
  <si>
    <t>Implementing Management Fee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</si>
</sst>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_-&quot;$&quot;* #,##0.00_-;\-&quot;$&quot;* #,##0.00_-;_-&quot;$&quot;* &quot;-&quot;??_-;_-@_-"/>
    <numFmt numFmtId="166" formatCode="dd\-mmm\-yyyy"/>
  </numFmts>
  <fonts count="91">
    <font>
      <sz val="11"/>
      <color theme="1"/>
      <name val="Calibri"/>
      <family val="2"/>
      <scheme val="minor"/>
    </font>
    <font>
      <sz val="12"/>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4"/>
      <color rgb="FF202124"/>
      <name val="Inherit"/>
    </font>
    <font>
      <sz val="10"/>
      <color theme="1"/>
      <name val="Calibri"/>
      <family val="2"/>
    </font>
    <font>
      <sz val="10"/>
      <color theme="1"/>
      <name val="Calibri"/>
      <family val="2"/>
      <scheme val="minor"/>
    </font>
    <font>
      <sz val="10"/>
      <color rgb="FF202124"/>
      <name val="Calibri"/>
      <family val="2"/>
      <scheme val="minor"/>
    </font>
    <font>
      <sz val="11"/>
      <color rgb="FF202124"/>
      <name val="Calibri"/>
      <family val="2"/>
      <scheme val="minor"/>
    </font>
    <font>
      <sz val="11"/>
      <color rgb="FF202124"/>
      <name val="Calibri"/>
      <family val="2"/>
    </font>
    <font>
      <sz val="11"/>
      <color theme="1"/>
      <name val="Calibri"/>
      <family val="2"/>
    </font>
    <font>
      <b/>
      <i/>
      <sz val="11"/>
      <color rgb="FFFF0000"/>
      <name val="Times New Roman"/>
      <family val="1"/>
    </font>
    <font>
      <sz val="10"/>
      <color indexed="8"/>
      <name val="Calibri"/>
      <family val="2"/>
      <scheme val="minor"/>
    </font>
    <font>
      <sz val="10"/>
      <color indexed="8"/>
      <name val="Calibri"/>
      <family val="2"/>
    </font>
    <font>
      <sz val="10"/>
      <color rgb="FF000000"/>
      <name val="Calibri"/>
      <family val="2"/>
      <scheme val="minor"/>
    </font>
    <font>
      <sz val="11"/>
      <color indexed="8"/>
      <name val="Calibri"/>
      <family val="2"/>
      <scheme val="minor"/>
    </font>
    <font>
      <b/>
      <i/>
      <sz val="9"/>
      <color rgb="FFFF0000"/>
      <name val="Times New Roman"/>
      <family val="1"/>
    </font>
    <font>
      <b/>
      <sz val="12"/>
      <color rgb="FFFF0000"/>
      <name val="Calibri"/>
      <family val="2"/>
      <scheme val="minor"/>
    </font>
    <font>
      <b/>
      <sz val="11"/>
      <color rgb="FFFF0000"/>
      <name val="Calibri"/>
      <family val="2"/>
    </font>
    <font>
      <sz val="10"/>
      <name val="Calibri"/>
      <family val="2"/>
      <scheme val="minor"/>
    </font>
    <font>
      <b/>
      <sz val="14"/>
      <color theme="1"/>
      <name val="Times New Roman"/>
      <family val="1"/>
    </font>
    <font>
      <sz val="11"/>
      <color theme="1"/>
      <name val="Calibri"/>
      <family val="2"/>
      <scheme val="minor"/>
    </font>
    <font>
      <b/>
      <u/>
      <sz val="12"/>
      <color theme="1"/>
      <name val="Calibri"/>
      <family val="2"/>
      <scheme val="minor"/>
    </font>
    <font>
      <b/>
      <sz val="12"/>
      <color theme="1"/>
      <name val="Calibri"/>
      <family val="2"/>
      <scheme val="minor"/>
    </font>
    <font>
      <sz val="12"/>
      <color indexed="8"/>
      <name val="Calibri"/>
      <family val="2"/>
      <scheme val="minor"/>
    </font>
    <font>
      <sz val="12"/>
      <color theme="1"/>
      <name val="Calibri"/>
      <family val="2"/>
      <scheme val="minor"/>
    </font>
    <font>
      <sz val="12"/>
      <name val="Calibri"/>
      <family val="2"/>
      <scheme val="minor"/>
    </font>
    <font>
      <b/>
      <sz val="11"/>
      <name val="Calibri"/>
      <family val="2"/>
      <scheme val="minor"/>
    </font>
    <font>
      <b/>
      <sz val="11"/>
      <color rgb="FFFF0000"/>
      <name val="Calibri"/>
      <family val="2"/>
      <scheme val="minor"/>
    </font>
    <font>
      <sz val="14"/>
      <color indexed="8"/>
      <name val="Times New Roman"/>
      <family val="1"/>
    </font>
    <font>
      <b/>
      <sz val="12"/>
      <color theme="1"/>
      <name val="Calibri"/>
      <family val="2"/>
    </font>
    <font>
      <sz val="9"/>
      <color indexed="8"/>
      <name val="Calibri"/>
      <family val="2"/>
      <scheme val="minor"/>
    </font>
    <font>
      <b/>
      <sz val="10"/>
      <color theme="1"/>
      <name val="Times New Roman"/>
      <family val="1"/>
    </font>
    <font>
      <b/>
      <sz val="11"/>
      <color rgb="FF202124"/>
      <name val="Calibri"/>
      <family val="2"/>
      <scheme val="minor"/>
    </font>
    <font>
      <sz val="10"/>
      <color theme="1"/>
      <name val="Times New Roman"/>
      <family val="1"/>
    </font>
    <font>
      <sz val="12"/>
      <color rgb="FFFF0000"/>
      <name val="Calibri (Body)"/>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thin">
        <color auto="1"/>
      </left>
      <right style="medium">
        <color auto="1"/>
      </right>
      <top/>
      <bottom/>
      <diagonal/>
    </border>
    <border>
      <left style="medium">
        <color auto="1"/>
      </left>
      <right style="thin">
        <color auto="1"/>
      </right>
      <top/>
      <bottom/>
      <diagonal/>
    </border>
    <border>
      <left/>
      <right style="medium">
        <color auto="1"/>
      </right>
      <top/>
      <bottom style="thin">
        <color auto="1"/>
      </bottom>
      <diagonal/>
    </border>
  </borders>
  <cellStyleXfs count="9">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5" fontId="75" fillId="0" borderId="0" applyFont="0" applyFill="0" applyBorder="0" applyAlignment="0" applyProtection="0"/>
    <xf numFmtId="165" fontId="75" fillId="0" borderId="0" applyFont="0" applyFill="0" applyBorder="0" applyAlignment="0" applyProtection="0"/>
    <xf numFmtId="165" fontId="75" fillId="0" borderId="0" applyFont="0" applyFill="0" applyBorder="0" applyAlignment="0" applyProtection="0"/>
    <xf numFmtId="165" fontId="75" fillId="0" borderId="0" applyFont="0" applyFill="0" applyBorder="0" applyAlignment="0" applyProtection="0"/>
  </cellStyleXfs>
  <cellXfs count="1002">
    <xf numFmtId="0" fontId="0" fillId="0" borderId="0" xfId="0"/>
    <xf numFmtId="0" fontId="21" fillId="0" borderId="0" xfId="0" applyFont="1"/>
    <xf numFmtId="0" fontId="2" fillId="0" borderId="0" xfId="0" applyFont="1"/>
    <xf numFmtId="0" fontId="4"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2" fillId="0" borderId="0" xfId="0" applyFont="1" applyAlignment="1">
      <alignment vertical="top" wrapText="1"/>
    </xf>
    <xf numFmtId="0" fontId="2" fillId="2" borderId="3" xfId="0" applyFont="1" applyFill="1" applyBorder="1" applyProtection="1">
      <protection locked="0"/>
    </xf>
    <xf numFmtId="0" fontId="2" fillId="2" borderId="2" xfId="0" applyFont="1" applyFill="1" applyBorder="1" applyProtection="1">
      <protection locked="0"/>
    </xf>
    <xf numFmtId="166" fontId="2"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 fillId="2" borderId="5" xfId="0" applyFont="1" applyFill="1" applyBorder="1" applyAlignment="1">
      <alignment vertical="top" wrapText="1"/>
    </xf>
    <xf numFmtId="0" fontId="2" fillId="2" borderId="6" xfId="0" applyFont="1" applyFill="1" applyBorder="1" applyAlignment="1">
      <alignment vertical="top" wrapText="1"/>
    </xf>
    <xf numFmtId="0" fontId="21" fillId="0" borderId="0" xfId="0" applyFont="1" applyAlignment="1">
      <alignment wrapText="1"/>
    </xf>
    <xf numFmtId="0" fontId="2" fillId="0" borderId="0" xfId="0" applyFont="1" applyAlignment="1">
      <alignment horizontal="left" vertical="center"/>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8" xfId="0" applyFont="1" applyFill="1" applyBorder="1" applyAlignment="1">
      <alignment vertical="top" wrapText="1"/>
    </xf>
    <xf numFmtId="0" fontId="2" fillId="2" borderId="9" xfId="0" applyFont="1" applyFill="1" applyBorder="1" applyAlignment="1">
      <alignmen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2" fillId="3" borderId="19" xfId="0" applyFont="1" applyFill="1" applyBorder="1"/>
    <xf numFmtId="0" fontId="2" fillId="3" borderId="20" xfId="0" applyFont="1" applyFill="1" applyBorder="1" applyAlignment="1">
      <alignment horizontal="left" vertical="center"/>
    </xf>
    <xf numFmtId="0" fontId="2" fillId="3" borderId="20" xfId="0" applyFont="1" applyFill="1" applyBorder="1"/>
    <xf numFmtId="0" fontId="2" fillId="3" borderId="21" xfId="0" applyFont="1" applyFill="1" applyBorder="1"/>
    <xf numFmtId="0" fontId="2" fillId="3" borderId="22" xfId="0" applyFont="1" applyFill="1" applyBorder="1"/>
    <xf numFmtId="0" fontId="2" fillId="3" borderId="23" xfId="0" applyFont="1" applyFill="1" applyBorder="1"/>
    <xf numFmtId="0" fontId="2" fillId="3" borderId="0" xfId="0" applyFont="1" applyFill="1" applyAlignment="1">
      <alignment horizontal="left" vertical="center"/>
    </xf>
    <xf numFmtId="0" fontId="2" fillId="3" borderId="0" xfId="0" applyFont="1" applyFill="1"/>
    <xf numFmtId="0" fontId="3" fillId="3" borderId="0" xfId="0" applyFont="1" applyFill="1" applyAlignment="1">
      <alignment vertical="top" wrapText="1"/>
    </xf>
    <xf numFmtId="0" fontId="2" fillId="3" borderId="22" xfId="0" applyFont="1" applyFill="1" applyBorder="1" applyAlignment="1">
      <alignment horizontal="left" vertical="center"/>
    </xf>
    <xf numFmtId="0" fontId="2" fillId="3" borderId="23" xfId="0" applyFont="1" applyFill="1" applyBorder="1" applyAlignment="1">
      <alignment horizontal="left" vertical="center"/>
    </xf>
    <xf numFmtId="0" fontId="2"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2" fillId="3" borderId="24" xfId="0" applyFont="1" applyFill="1" applyBorder="1"/>
    <xf numFmtId="0" fontId="2" fillId="3" borderId="25" xfId="0" applyFont="1" applyFill="1" applyBorder="1" applyAlignment="1">
      <alignment horizontal="left" vertical="center" wrapText="1"/>
    </xf>
    <xf numFmtId="0" fontId="2" fillId="3" borderId="25" xfId="0" applyFont="1" applyFill="1" applyBorder="1" applyAlignment="1">
      <alignment vertical="top" wrapText="1"/>
    </xf>
    <xf numFmtId="0" fontId="2"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2" fillId="3" borderId="23" xfId="0" applyFont="1" applyFill="1" applyBorder="1" applyAlignment="1">
      <alignment vertical="top" wrapText="1"/>
    </xf>
    <xf numFmtId="0" fontId="2" fillId="3" borderId="22" xfId="0" applyFont="1" applyFill="1" applyBorder="1" applyAlignment="1">
      <alignment horizontal="left" vertical="center" wrapText="1"/>
    </xf>
    <xf numFmtId="0" fontId="2" fillId="3" borderId="0" xfId="0" applyFont="1" applyFill="1" applyAlignment="1">
      <alignment vertical="top" wrapText="1"/>
    </xf>
    <xf numFmtId="0" fontId="2" fillId="3" borderId="24" xfId="0" applyFont="1" applyFill="1" applyBorder="1" applyAlignment="1">
      <alignment horizontal="left" vertical="center" wrapText="1"/>
    </xf>
    <xf numFmtId="0" fontId="3" fillId="3" borderId="25" xfId="0" applyFont="1" applyFill="1" applyBorder="1" applyAlignment="1">
      <alignment vertical="top" wrapText="1"/>
    </xf>
    <xf numFmtId="0" fontId="2"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3" fillId="3" borderId="0" xfId="0" applyFont="1" applyFill="1" applyAlignment="1">
      <alignment horizontal="right" vertical="center"/>
    </xf>
    <xf numFmtId="0" fontId="3" fillId="3" borderId="0" xfId="0" applyFont="1" applyFill="1" applyAlignment="1">
      <alignment horizontal="right" vertical="top"/>
    </xf>
    <xf numFmtId="0" fontId="3" fillId="3" borderId="0" xfId="0" applyFont="1" applyFill="1" applyAlignment="1">
      <alignment horizontal="right"/>
    </xf>
    <xf numFmtId="0" fontId="6" fillId="3" borderId="23" xfId="0" applyFont="1" applyFill="1" applyBorder="1"/>
    <xf numFmtId="0" fontId="2" fillId="3" borderId="0" xfId="0" applyFont="1" applyFill="1" applyAlignment="1">
      <alignment horizontal="center"/>
    </xf>
    <xf numFmtId="0" fontId="3" fillId="3" borderId="0" xfId="0" applyFont="1" applyFill="1"/>
    <xf numFmtId="0" fontId="2" fillId="3" borderId="0" xfId="0" applyFont="1" applyFill="1" applyAlignment="1">
      <alignment horizontal="right"/>
    </xf>
    <xf numFmtId="0" fontId="2"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3" fillId="2" borderId="1" xfId="0" applyFont="1" applyFill="1" applyBorder="1" applyAlignment="1">
      <alignment horizontal="center" vertical="center" wrapText="1"/>
    </xf>
    <xf numFmtId="0" fontId="3" fillId="3" borderId="0" xfId="0" applyFont="1" applyFill="1" applyAlignment="1">
      <alignment horizontal="left" vertical="center" wrapText="1"/>
    </xf>
    <xf numFmtId="0" fontId="11" fillId="3" borderId="0" xfId="0" applyFont="1" applyFill="1" applyAlignment="1">
      <alignment horizontal="left" vertical="center" wrapText="1"/>
    </xf>
    <xf numFmtId="0" fontId="3" fillId="3" borderId="23" xfId="0" applyFont="1" applyFill="1" applyBorder="1" applyAlignment="1">
      <alignment horizontal="left" vertical="center" wrapText="1"/>
    </xf>
    <xf numFmtId="0" fontId="3" fillId="3" borderId="0" xfId="0" applyFont="1" applyFill="1" applyAlignment="1">
      <alignment horizontal="center" vertical="center" wrapText="1"/>
    </xf>
    <xf numFmtId="0" fontId="2" fillId="2" borderId="29" xfId="0" applyFont="1" applyFill="1" applyBorder="1" applyAlignment="1">
      <alignment vertical="top" wrapText="1"/>
    </xf>
    <xf numFmtId="0" fontId="2" fillId="2" borderId="30" xfId="0" applyFont="1" applyFill="1" applyBorder="1" applyAlignment="1">
      <alignment vertical="top" wrapText="1"/>
    </xf>
    <xf numFmtId="0" fontId="0" fillId="3" borderId="25" xfId="0" applyFill="1" applyBorder="1"/>
    <xf numFmtId="0" fontId="0" fillId="3" borderId="0" xfId="0" applyFill="1" applyAlignment="1">
      <alignment horizontal="left" vertical="center"/>
    </xf>
    <xf numFmtId="0" fontId="2" fillId="5" borderId="0" xfId="0" applyFont="1" applyFill="1" applyAlignment="1">
      <alignment horizontal="right" vertical="center"/>
    </xf>
    <xf numFmtId="0" fontId="2" fillId="3" borderId="0" xfId="0" applyFont="1" applyFill="1" applyAlignment="1">
      <alignment horizontal="right" vertical="center"/>
    </xf>
    <xf numFmtId="0" fontId="2"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1" fillId="3" borderId="25" xfId="0" applyFont="1" applyFill="1" applyBorder="1"/>
    <xf numFmtId="0" fontId="2"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2" fillId="3" borderId="22" xfId="0" applyFont="1" applyFill="1" applyBorder="1" applyAlignment="1">
      <alignment horizontal="right"/>
    </xf>
    <xf numFmtId="0" fontId="2" fillId="3" borderId="22" xfId="0" applyFont="1" applyFill="1" applyBorder="1" applyAlignment="1">
      <alignment horizontal="right" vertical="top" wrapText="1"/>
    </xf>
    <xf numFmtId="0" fontId="28" fillId="3" borderId="0" xfId="0" applyFont="1" applyFill="1" applyAlignment="1">
      <alignment horizontal="right"/>
    </xf>
    <xf numFmtId="0" fontId="5" fillId="3" borderId="0" xfId="0" applyFont="1" applyFill="1" applyAlignment="1">
      <alignment horizontal="right"/>
    </xf>
    <xf numFmtId="0" fontId="2" fillId="3" borderId="24" xfId="0" applyFont="1" applyFill="1" applyBorder="1" applyAlignment="1">
      <alignment horizontal="right"/>
    </xf>
    <xf numFmtId="0" fontId="2" fillId="3" borderId="25" xfId="0" applyFont="1" applyFill="1" applyBorder="1" applyAlignment="1">
      <alignment horizontal="right"/>
    </xf>
    <xf numFmtId="0" fontId="2" fillId="2" borderId="34" xfId="0" applyFont="1" applyFill="1" applyBorder="1" applyAlignment="1">
      <alignment vertical="top" wrapText="1"/>
    </xf>
    <xf numFmtId="0" fontId="2" fillId="2" borderId="35" xfId="0" applyFont="1" applyFill="1" applyBorder="1" applyAlignment="1">
      <alignment vertical="top" wrapText="1"/>
    </xf>
    <xf numFmtId="0" fontId="2" fillId="2" borderId="33" xfId="0" applyFont="1" applyFill="1" applyBorder="1" applyAlignment="1">
      <alignment vertical="top" wrapText="1"/>
    </xf>
    <xf numFmtId="0" fontId="2" fillId="2" borderId="36" xfId="0" applyFont="1" applyFill="1" applyBorder="1" applyAlignment="1">
      <alignment vertical="top" wrapText="1"/>
    </xf>
    <xf numFmtId="0" fontId="2" fillId="2" borderId="1" xfId="0" applyFont="1" applyFill="1" applyBorder="1" applyAlignment="1">
      <alignment vertical="top" wrapText="1"/>
    </xf>
    <xf numFmtId="0" fontId="2" fillId="2" borderId="37" xfId="0" applyFont="1" applyFill="1" applyBorder="1" applyAlignment="1">
      <alignment vertical="top" wrapText="1"/>
    </xf>
    <xf numFmtId="0" fontId="2" fillId="2" borderId="18" xfId="0" applyFont="1" applyFill="1" applyBorder="1" applyAlignment="1">
      <alignment vertical="top" wrapText="1"/>
    </xf>
    <xf numFmtId="0" fontId="3" fillId="2" borderId="32" xfId="0" applyFont="1" applyFill="1" applyBorder="1" applyAlignment="1">
      <alignment horizontal="right" vertical="center" wrapText="1"/>
    </xf>
    <xf numFmtId="0" fontId="3" fillId="2" borderId="38"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5" fillId="3" borderId="0" xfId="0" applyFont="1" applyFill="1"/>
    <xf numFmtId="0" fontId="2"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2" fillId="3" borderId="27" xfId="0" applyFont="1" applyFill="1" applyBorder="1"/>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6" fontId="2" fillId="3" borderId="0" xfId="0" applyNumberFormat="1" applyFont="1" applyFill="1" applyAlignment="1" applyProtection="1">
      <alignment horizontal="left"/>
      <protection locked="0"/>
    </xf>
    <xf numFmtId="0" fontId="4" fillId="0" borderId="22" xfId="0" applyFont="1" applyBorder="1"/>
    <xf numFmtId="0" fontId="21" fillId="0" borderId="1" xfId="0" applyFont="1" applyBorder="1"/>
    <xf numFmtId="0" fontId="7" fillId="3" borderId="22" xfId="0" applyFont="1" applyFill="1" applyBorder="1" applyAlignment="1">
      <alignment vertical="top" wrapText="1"/>
    </xf>
    <xf numFmtId="0" fontId="7" fillId="0" borderId="20" xfId="0" applyFont="1" applyBorder="1" applyAlignment="1">
      <alignment vertical="top" wrapText="1"/>
    </xf>
    <xf numFmtId="0" fontId="15" fillId="3" borderId="0" xfId="0" applyFont="1" applyFill="1" applyAlignment="1">
      <alignment horizontal="right"/>
    </xf>
    <xf numFmtId="0" fontId="27" fillId="3" borderId="0" xfId="0" applyFont="1" applyFill="1"/>
    <xf numFmtId="0" fontId="14" fillId="3" borderId="0" xfId="0" applyFont="1" applyFill="1" applyAlignment="1">
      <alignment horizontal="left" vertical="center" wrapText="1"/>
    </xf>
    <xf numFmtId="3" fontId="2" fillId="3" borderId="17" xfId="0" applyNumberFormat="1" applyFont="1" applyFill="1" applyBorder="1" applyAlignment="1" applyProtection="1">
      <alignment vertical="top" wrapText="1"/>
      <protection locked="0"/>
    </xf>
    <xf numFmtId="0" fontId="15" fillId="3" borderId="0" xfId="0" applyFont="1" applyFill="1" applyAlignment="1">
      <alignment horizontal="left"/>
    </xf>
    <xf numFmtId="0" fontId="15" fillId="3" borderId="22" xfId="0" applyFont="1" applyFill="1" applyBorder="1" applyAlignment="1">
      <alignment horizontal="right" wrapText="1"/>
    </xf>
    <xf numFmtId="0" fontId="15" fillId="3" borderId="0" xfId="0" applyFont="1" applyFill="1" applyAlignment="1">
      <alignment horizontal="right" wrapText="1"/>
    </xf>
    <xf numFmtId="0" fontId="14" fillId="3" borderId="22" xfId="0" applyFont="1" applyFill="1" applyBorder="1" applyAlignment="1">
      <alignment horizontal="right"/>
    </xf>
    <xf numFmtId="0" fontId="15"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5" fillId="3" borderId="23" xfId="0" applyFont="1" applyFill="1" applyBorder="1" applyAlignment="1">
      <alignment horizontal="left" vertical="center" wrapText="1"/>
    </xf>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0" fontId="14" fillId="2" borderId="22" xfId="0" applyFont="1" applyFill="1" applyBorder="1" applyAlignment="1">
      <alignment horizontal="left" vertical="top" wrapText="1"/>
    </xf>
    <xf numFmtId="0" fontId="14" fillId="2" borderId="4" xfId="0" applyFont="1" applyFill="1" applyBorder="1" applyAlignment="1">
      <alignment horizontal="left" vertical="top" wrapText="1"/>
    </xf>
    <xf numFmtId="0" fontId="25" fillId="2" borderId="1" xfId="0" applyFont="1" applyFill="1" applyBorder="1" applyAlignment="1">
      <alignment vertical="top" wrapText="1"/>
    </xf>
    <xf numFmtId="0" fontId="57" fillId="11" borderId="40" xfId="0" applyFont="1" applyFill="1" applyBorder="1" applyAlignment="1">
      <alignment horizontal="center" vertical="center" wrapText="1"/>
    </xf>
    <xf numFmtId="0" fontId="57" fillId="11" borderId="30" xfId="0" applyFont="1" applyFill="1" applyBorder="1" applyAlignment="1">
      <alignment horizontal="center" vertical="center" wrapText="1"/>
    </xf>
    <xf numFmtId="0" fontId="57" fillId="11" borderId="11" xfId="0" applyFont="1" applyFill="1" applyBorder="1" applyAlignment="1">
      <alignment horizontal="center" vertical="center" wrapText="1"/>
    </xf>
    <xf numFmtId="0" fontId="57" fillId="11" borderId="53" xfId="0" applyFont="1" applyFill="1" applyBorder="1" applyAlignment="1">
      <alignment horizontal="center" vertical="center" wrapText="1"/>
    </xf>
    <xf numFmtId="0" fontId="57" fillId="11" borderId="6" xfId="0" applyFont="1" applyFill="1" applyBorder="1" applyAlignment="1">
      <alignment horizontal="center" vertical="center" wrapText="1"/>
    </xf>
    <xf numFmtId="0" fontId="57" fillId="11" borderId="60" xfId="0" applyFont="1" applyFill="1" applyBorder="1" applyAlignment="1">
      <alignment horizontal="center" vertical="center"/>
    </xf>
    <xf numFmtId="0" fontId="57" fillId="11" borderId="8" xfId="0" applyFont="1" applyFill="1" applyBorder="1" applyAlignment="1">
      <alignment vertical="center"/>
    </xf>
    <xf numFmtId="0" fontId="57" fillId="11" borderId="49" xfId="0" applyFont="1" applyFill="1" applyBorder="1" applyAlignment="1">
      <alignment horizontal="center" vertical="center"/>
    </xf>
    <xf numFmtId="0" fontId="57" fillId="11" borderId="10" xfId="0" applyFont="1" applyFill="1" applyBorder="1" applyAlignment="1">
      <alignment horizontal="center" vertical="center"/>
    </xf>
    <xf numFmtId="0" fontId="57" fillId="11" borderId="41" xfId="0" applyFont="1" applyFill="1" applyBorder="1" applyAlignment="1">
      <alignment horizontal="center" vertical="center"/>
    </xf>
    <xf numFmtId="0" fontId="57" fillId="11" borderId="11" xfId="0" applyFont="1" applyFill="1" applyBorder="1" applyAlignment="1">
      <alignment horizontal="center" wrapText="1"/>
    </xf>
    <xf numFmtId="0" fontId="57" fillId="11" borderId="7" xfId="0" applyFont="1" applyFill="1" applyBorder="1" applyAlignment="1">
      <alignment horizontal="center" vertical="center" wrapText="1"/>
    </xf>
    <xf numFmtId="0" fontId="58" fillId="0" borderId="0" xfId="0" applyFont="1" applyAlignment="1">
      <alignment horizontal="left" vertical="center"/>
    </xf>
    <xf numFmtId="0" fontId="60" fillId="0" borderId="11" xfId="0" applyFont="1" applyBorder="1" applyAlignment="1">
      <alignment horizontal="left" vertical="top" wrapText="1"/>
    </xf>
    <xf numFmtId="0" fontId="0" fillId="0" borderId="11" xfId="0" applyBorder="1" applyAlignment="1">
      <alignment horizontal="left" vertical="top" wrapText="1"/>
    </xf>
    <xf numFmtId="0" fontId="59" fillId="0" borderId="11" xfId="0" applyFont="1" applyBorder="1" applyAlignment="1">
      <alignment horizontal="left" vertical="top" wrapText="1"/>
    </xf>
    <xf numFmtId="0" fontId="64" fillId="0" borderId="11" xfId="0" applyFont="1" applyBorder="1" applyAlignment="1">
      <alignment horizontal="left" vertical="top" wrapText="1"/>
    </xf>
    <xf numFmtId="0" fontId="61" fillId="0" borderId="0" xfId="0" applyFont="1" applyAlignment="1">
      <alignment horizontal="left" vertical="top" wrapText="1"/>
    </xf>
    <xf numFmtId="0" fontId="60" fillId="0" borderId="0" xfId="0" applyFont="1"/>
    <xf numFmtId="0" fontId="48" fillId="0" borderId="0" xfId="0" applyFont="1"/>
    <xf numFmtId="0" fontId="0" fillId="9" borderId="1" xfId="0" applyFill="1" applyBorder="1" applyAlignment="1" applyProtection="1">
      <alignment horizontal="left"/>
      <protection locked="0"/>
    </xf>
    <xf numFmtId="1" fontId="69" fillId="2" borderId="28" xfId="0" applyNumberFormat="1" applyFont="1" applyFill="1" applyBorder="1" applyAlignment="1" applyProtection="1">
      <alignment horizontal="left" vertical="top" wrapText="1"/>
      <protection locked="0"/>
    </xf>
    <xf numFmtId="0" fontId="20" fillId="2" borderId="3" xfId="1" applyFill="1" applyBorder="1" applyAlignment="1" applyProtection="1">
      <protection locked="0"/>
    </xf>
    <xf numFmtId="0" fontId="73" fillId="2" borderId="3" xfId="0" applyFont="1" applyFill="1" applyBorder="1" applyAlignment="1">
      <alignment vertical="top" wrapText="1"/>
    </xf>
    <xf numFmtId="0" fontId="56" fillId="2" borderId="3" xfId="0" applyFont="1" applyFill="1" applyBorder="1" applyAlignment="1">
      <alignment horizontal="left" vertical="top" wrapText="1"/>
    </xf>
    <xf numFmtId="3" fontId="2" fillId="3" borderId="0" xfId="0" applyNumberFormat="1" applyFont="1" applyFill="1" applyAlignment="1" applyProtection="1">
      <alignment vertical="top" wrapText="1"/>
      <protection locked="0"/>
    </xf>
    <xf numFmtId="0" fontId="2" fillId="0" borderId="0" xfId="0" applyFont="1" applyAlignment="1">
      <alignment horizontal="left" vertical="center" wrapText="1"/>
    </xf>
    <xf numFmtId="0" fontId="3" fillId="2" borderId="32" xfId="0" applyFont="1" applyFill="1" applyBorder="1" applyAlignment="1">
      <alignment horizontal="center" vertical="center" wrapText="1"/>
    </xf>
    <xf numFmtId="0" fontId="5" fillId="3" borderId="0" xfId="0" applyFont="1" applyFill="1" applyAlignment="1">
      <alignment horizontal="center" vertical="center" wrapText="1"/>
    </xf>
    <xf numFmtId="1" fontId="69" fillId="2" borderId="2" xfId="0" applyNumberFormat="1" applyFont="1" applyFill="1" applyBorder="1" applyAlignment="1" applyProtection="1">
      <alignment horizontal="left"/>
      <protection locked="0"/>
    </xf>
    <xf numFmtId="1" fontId="69" fillId="2" borderId="3" xfId="0" applyNumberFormat="1" applyFont="1" applyFill="1" applyBorder="1" applyAlignment="1" applyProtection="1">
      <alignment horizontal="left"/>
      <protection locked="0"/>
    </xf>
    <xf numFmtId="0" fontId="69" fillId="2" borderId="1" xfId="0" applyFont="1" applyFill="1" applyBorder="1" applyAlignment="1" applyProtection="1">
      <alignment horizontal="left" vertical="top" wrapText="1"/>
      <protection locked="0"/>
    </xf>
    <xf numFmtId="165" fontId="2" fillId="2" borderId="36" xfId="5" applyFont="1" applyFill="1" applyBorder="1" applyAlignment="1" applyProtection="1">
      <alignment vertical="top" wrapText="1"/>
    </xf>
    <xf numFmtId="165" fontId="2" fillId="2" borderId="18" xfId="5" applyFont="1" applyFill="1" applyBorder="1" applyAlignment="1" applyProtection="1">
      <alignment vertical="top" wrapText="1"/>
    </xf>
    <xf numFmtId="0" fontId="78" fillId="2" borderId="1" xfId="0" applyFont="1" applyFill="1" applyBorder="1" applyAlignment="1" applyProtection="1">
      <alignment horizontal="left" vertical="top" wrapText="1"/>
      <protection locked="0"/>
    </xf>
    <xf numFmtId="0" fontId="56" fillId="2" borderId="1" xfId="0" applyFont="1" applyFill="1" applyBorder="1" applyAlignment="1">
      <alignment horizontal="left"/>
    </xf>
    <xf numFmtId="0" fontId="15" fillId="3" borderId="0" xfId="0" applyFont="1" applyFill="1" applyAlignment="1">
      <alignment horizontal="left" vertical="center" wrapText="1"/>
    </xf>
    <xf numFmtId="0" fontId="61" fillId="0" borderId="14" xfId="0" applyFont="1" applyBorder="1" applyAlignment="1">
      <alignment horizontal="left" vertical="top" wrapText="1"/>
    </xf>
    <xf numFmtId="0" fontId="61" fillId="0" borderId="7" xfId="0" applyFont="1" applyBorder="1" applyAlignment="1">
      <alignment horizontal="left" vertical="top" wrapText="1"/>
    </xf>
    <xf numFmtId="0" fontId="61" fillId="0" borderId="1" xfId="0" applyFont="1" applyBorder="1" applyAlignment="1">
      <alignment horizontal="left" vertical="center" wrapText="1"/>
    </xf>
    <xf numFmtId="0" fontId="73" fillId="2" borderId="15" xfId="0" applyFont="1" applyFill="1" applyBorder="1" applyAlignment="1">
      <alignment vertical="top" wrapText="1"/>
    </xf>
    <xf numFmtId="0" fontId="61" fillId="0" borderId="11" xfId="0" applyFont="1" applyBorder="1" applyAlignment="1">
      <alignment horizontal="center" vertical="top" wrapText="1"/>
    </xf>
    <xf numFmtId="0" fontId="60" fillId="2" borderId="1" xfId="0" applyFont="1" applyFill="1" applyBorder="1"/>
    <xf numFmtId="0" fontId="66" fillId="3" borderId="0" xfId="0" applyFont="1" applyFill="1" applyAlignment="1">
      <alignment horizontal="left" vertical="center" wrapText="1"/>
    </xf>
    <xf numFmtId="0" fontId="66" fillId="5" borderId="0" xfId="0" applyFont="1" applyFill="1" applyAlignment="1">
      <alignment horizontal="right" vertical="center"/>
    </xf>
    <xf numFmtId="0" fontId="66" fillId="5" borderId="1" xfId="0" applyFont="1" applyFill="1" applyBorder="1" applyAlignment="1">
      <alignment horizontal="left" vertical="center"/>
    </xf>
    <xf numFmtId="0" fontId="60" fillId="2" borderId="1" xfId="0" applyFont="1" applyFill="1" applyBorder="1" applyAlignment="1">
      <alignment horizontal="left" vertical="top"/>
    </xf>
    <xf numFmtId="0" fontId="66" fillId="3" borderId="0" xfId="0" applyFont="1" applyFill="1" applyAlignment="1">
      <alignment horizontal="left" vertical="top" wrapText="1"/>
    </xf>
    <xf numFmtId="0" fontId="60" fillId="2" borderId="1" xfId="0" applyFont="1" applyFill="1" applyBorder="1" applyAlignment="1">
      <alignment horizontal="center" vertical="top"/>
    </xf>
    <xf numFmtId="0" fontId="60" fillId="2" borderId="1" xfId="0" applyFont="1" applyFill="1" applyBorder="1" applyAlignment="1">
      <alignment horizontal="center" vertical="top" wrapText="1"/>
    </xf>
    <xf numFmtId="0" fontId="60" fillId="2" borderId="1" xfId="0" applyFont="1" applyFill="1" applyBorder="1" applyAlignment="1">
      <alignment horizontal="left" vertical="top" wrapText="1"/>
    </xf>
    <xf numFmtId="3" fontId="81" fillId="8" borderId="11" xfId="4" applyNumberFormat="1" applyFont="1" applyBorder="1" applyAlignment="1" applyProtection="1">
      <alignment horizontal="center" vertical="center"/>
      <protection locked="0"/>
    </xf>
    <xf numFmtId="3" fontId="81" fillId="8" borderId="7" xfId="4" applyNumberFormat="1" applyFont="1" applyBorder="1" applyAlignment="1" applyProtection="1">
      <alignment horizontal="center" vertical="center"/>
      <protection locked="0"/>
    </xf>
    <xf numFmtId="10" fontId="81" fillId="8" borderId="11" xfId="4" applyNumberFormat="1" applyFont="1" applyBorder="1" applyAlignment="1" applyProtection="1">
      <alignment horizontal="center" vertical="center"/>
      <protection locked="0"/>
    </xf>
    <xf numFmtId="10" fontId="81" fillId="8" borderId="7" xfId="4" applyNumberFormat="1" applyFont="1" applyBorder="1" applyAlignment="1" applyProtection="1">
      <alignment horizontal="center" vertical="center"/>
      <protection locked="0"/>
    </xf>
    <xf numFmtId="0" fontId="81" fillId="8" borderId="11" xfId="4" applyFont="1" applyBorder="1" applyAlignment="1" applyProtection="1">
      <alignment horizontal="center" vertical="center"/>
      <protection locked="0"/>
    </xf>
    <xf numFmtId="0" fontId="81" fillId="12" borderId="11" xfId="4" applyFont="1" applyFill="1" applyBorder="1" applyAlignment="1" applyProtection="1">
      <alignment horizontal="center" vertical="center"/>
      <protection locked="0"/>
    </xf>
    <xf numFmtId="10" fontId="81" fillId="12" borderId="11" xfId="4" applyNumberFormat="1" applyFont="1" applyFill="1" applyBorder="1" applyAlignment="1" applyProtection="1">
      <alignment horizontal="center" vertical="center"/>
      <protection locked="0"/>
    </xf>
    <xf numFmtId="0" fontId="57" fillId="12" borderId="11" xfId="4" applyFont="1" applyFill="1" applyBorder="1" applyAlignment="1" applyProtection="1">
      <alignment horizontal="center" vertical="center" wrapText="1"/>
      <protection locked="0"/>
    </xf>
    <xf numFmtId="0" fontId="81" fillId="8" borderId="30" xfId="4" applyFont="1" applyBorder="1" applyAlignment="1" applyProtection="1">
      <alignment vertical="center"/>
      <protection locked="0"/>
    </xf>
    <xf numFmtId="0" fontId="57" fillId="8" borderId="11" xfId="4" applyFont="1" applyBorder="1" applyAlignment="1" applyProtection="1">
      <alignment horizontal="center" vertical="center"/>
      <protection locked="0"/>
    </xf>
    <xf numFmtId="0" fontId="81" fillId="8" borderId="7" xfId="4" applyFont="1" applyBorder="1" applyAlignment="1" applyProtection="1">
      <alignment horizontal="center" vertical="center"/>
      <protection locked="0"/>
    </xf>
    <xf numFmtId="0" fontId="81" fillId="12" borderId="56" xfId="4" applyFont="1" applyFill="1" applyBorder="1" applyAlignment="1" applyProtection="1">
      <alignment vertical="center"/>
      <protection locked="0"/>
    </xf>
    <xf numFmtId="0" fontId="20" fillId="2" borderId="1" xfId="1" applyFill="1" applyBorder="1" applyAlignment="1" applyProtection="1">
      <alignment vertical="top" wrapText="1"/>
      <protection locked="0"/>
    </xf>
    <xf numFmtId="17" fontId="21" fillId="2" borderId="3" xfId="0" applyNumberFormat="1" applyFont="1" applyFill="1" applyBorder="1" applyAlignment="1">
      <alignment horizontal="left"/>
    </xf>
    <xf numFmtId="0" fontId="21" fillId="2" borderId="3" xfId="0" applyFont="1" applyFill="1" applyBorder="1" applyAlignment="1">
      <alignment horizontal="left"/>
    </xf>
    <xf numFmtId="0" fontId="21" fillId="2" borderId="27" xfId="0" applyFont="1" applyFill="1" applyBorder="1" applyAlignment="1">
      <alignment horizontal="left"/>
    </xf>
    <xf numFmtId="0" fontId="60" fillId="0" borderId="1" xfId="0" applyFont="1" applyBorder="1" applyAlignment="1">
      <alignment horizontal="left" vertical="center" wrapText="1"/>
    </xf>
    <xf numFmtId="0" fontId="60" fillId="0" borderId="1" xfId="0" applyFont="1" applyBorder="1" applyAlignment="1">
      <alignment wrapText="1"/>
    </xf>
    <xf numFmtId="0" fontId="0" fillId="2" borderId="1" xfId="0" applyFill="1" applyBorder="1" applyAlignment="1">
      <alignment wrapText="1"/>
    </xf>
    <xf numFmtId="0" fontId="0" fillId="2" borderId="1" xfId="0" applyFill="1" applyBorder="1" applyAlignment="1">
      <alignment vertical="top" wrapText="1"/>
    </xf>
    <xf numFmtId="0" fontId="0" fillId="2" borderId="1" xfId="0" applyFill="1" applyBorder="1" applyAlignment="1">
      <alignment horizontal="left" vertical="top" wrapText="1"/>
    </xf>
    <xf numFmtId="0" fontId="0" fillId="2" borderId="1" xfId="0" applyFill="1" applyBorder="1" applyAlignment="1">
      <alignment vertical="center" wrapText="1"/>
    </xf>
    <xf numFmtId="0" fontId="0" fillId="2" borderId="1" xfId="0" applyFill="1" applyBorder="1" applyAlignment="1">
      <alignment vertical="center"/>
    </xf>
    <xf numFmtId="0" fontId="28" fillId="2" borderId="1" xfId="0" applyFont="1" applyFill="1" applyBorder="1" applyAlignment="1" applyProtection="1">
      <alignment vertical="top" wrapText="1"/>
      <protection locked="0"/>
    </xf>
    <xf numFmtId="0" fontId="15" fillId="2" borderId="37" xfId="0" applyFont="1" applyFill="1" applyBorder="1" applyAlignment="1">
      <alignment horizontal="left"/>
    </xf>
    <xf numFmtId="0" fontId="15" fillId="2" borderId="50" xfId="0" applyFont="1" applyFill="1" applyBorder="1" applyAlignment="1">
      <alignment horizontal="left"/>
    </xf>
    <xf numFmtId="0" fontId="45" fillId="0" borderId="22" xfId="0" applyFont="1" applyBorder="1" applyAlignment="1">
      <alignment horizontal="right"/>
    </xf>
    <xf numFmtId="0" fontId="15" fillId="3" borderId="0" xfId="0" applyFont="1" applyFill="1" applyAlignment="1">
      <alignment wrapText="1"/>
    </xf>
    <xf numFmtId="0" fontId="60" fillId="0" borderId="1" xfId="0" applyFont="1" applyBorder="1" applyAlignment="1">
      <alignment vertical="top" wrapText="1"/>
    </xf>
    <xf numFmtId="0" fontId="60" fillId="2" borderId="1" xfId="0" applyFont="1" applyFill="1" applyBorder="1" applyAlignment="1">
      <alignment wrapText="1"/>
    </xf>
    <xf numFmtId="0" fontId="73" fillId="2" borderId="53" xfId="0" applyFont="1" applyFill="1" applyBorder="1" applyAlignment="1">
      <alignment vertical="top" wrapText="1"/>
    </xf>
    <xf numFmtId="0" fontId="56" fillId="2" borderId="71" xfId="0" applyFont="1" applyFill="1" applyBorder="1" applyAlignment="1">
      <alignment horizontal="left" vertical="top" wrapText="1"/>
    </xf>
    <xf numFmtId="0" fontId="15" fillId="2" borderId="16" xfId="0" applyFont="1" applyFill="1" applyBorder="1" applyAlignment="1">
      <alignment vertical="top" wrapText="1"/>
    </xf>
    <xf numFmtId="0" fontId="62" fillId="0" borderId="11" xfId="0" applyFont="1" applyBorder="1" applyAlignment="1">
      <alignment horizontal="left" vertical="top" wrapText="1"/>
    </xf>
    <xf numFmtId="0" fontId="61" fillId="0" borderId="11" xfId="0" applyFont="1" applyBorder="1" applyAlignment="1">
      <alignment horizontal="left" vertical="top" wrapText="1"/>
    </xf>
    <xf numFmtId="0" fontId="63" fillId="0" borderId="11" xfId="0" applyFont="1" applyBorder="1" applyAlignment="1">
      <alignment horizontal="left" vertical="top" wrapText="1"/>
    </xf>
    <xf numFmtId="0" fontId="21" fillId="0" borderId="34" xfId="0" applyFont="1" applyBorder="1" applyAlignment="1">
      <alignment horizontal="left" vertical="center" wrapText="1"/>
    </xf>
    <xf numFmtId="0" fontId="21" fillId="0" borderId="40" xfId="0" applyFont="1" applyBorder="1" applyAlignment="1">
      <alignment horizontal="left" vertical="center" wrapText="1"/>
    </xf>
    <xf numFmtId="0" fontId="21" fillId="0" borderId="40" xfId="0" applyFont="1" applyBorder="1" applyAlignment="1">
      <alignment horizontal="center" vertical="center"/>
    </xf>
    <xf numFmtId="0" fontId="21" fillId="0" borderId="13" xfId="0" applyFont="1" applyBorder="1" applyAlignment="1">
      <alignment horizontal="center" vertical="top"/>
    </xf>
    <xf numFmtId="0" fontId="21" fillId="0" borderId="40" xfId="0" applyFont="1" applyBorder="1" applyAlignment="1">
      <alignment horizontal="center" vertical="top"/>
    </xf>
    <xf numFmtId="0" fontId="21" fillId="0" borderId="40" xfId="0" applyFont="1" applyBorder="1" applyAlignment="1">
      <alignment horizontal="left" vertical="top" wrapText="1"/>
    </xf>
    <xf numFmtId="0" fontId="21" fillId="0" borderId="12" xfId="0" applyFont="1" applyBorder="1" applyAlignment="1">
      <alignment horizontal="left" vertical="top" wrapText="1"/>
    </xf>
    <xf numFmtId="0" fontId="21" fillId="0" borderId="34" xfId="0" applyFont="1" applyBorder="1" applyAlignment="1">
      <alignment horizontal="left" vertical="top" wrapText="1"/>
    </xf>
    <xf numFmtId="0" fontId="21" fillId="0" borderId="13" xfId="0" applyFont="1" applyBorder="1" applyAlignment="1">
      <alignment horizontal="center" vertical="center"/>
    </xf>
    <xf numFmtId="0" fontId="21" fillId="0" borderId="13" xfId="0" applyFont="1" applyBorder="1" applyAlignment="1">
      <alignment horizontal="left" vertical="center" wrapText="1"/>
    </xf>
    <xf numFmtId="0" fontId="21" fillId="0" borderId="14" xfId="0" applyFont="1" applyBorder="1" applyAlignment="1">
      <alignment horizontal="center" vertical="top"/>
    </xf>
    <xf numFmtId="0" fontId="21" fillId="0" borderId="37" xfId="0" applyFont="1" applyBorder="1" applyAlignment="1">
      <alignment horizontal="center" vertical="top"/>
    </xf>
    <xf numFmtId="0" fontId="21" fillId="0" borderId="37" xfId="0" applyFont="1" applyBorder="1" applyAlignment="1">
      <alignment horizontal="center" vertical="center" wrapText="1"/>
    </xf>
    <xf numFmtId="0" fontId="21" fillId="0" borderId="14" xfId="0" applyFont="1" applyBorder="1" applyAlignment="1">
      <alignment horizontal="center" vertical="center" wrapText="1"/>
    </xf>
    <xf numFmtId="0" fontId="61" fillId="0" borderId="10" xfId="0" applyFont="1" applyBorder="1" applyAlignment="1">
      <alignment horizontal="left" vertical="top" wrapText="1"/>
    </xf>
    <xf numFmtId="0" fontId="61" fillId="0" borderId="60" xfId="0" applyFont="1" applyBorder="1" applyAlignment="1">
      <alignment horizontal="left" vertical="center" wrapText="1"/>
    </xf>
    <xf numFmtId="0" fontId="61" fillId="0" borderId="40" xfId="0" applyFont="1" applyBorder="1" applyAlignment="1">
      <alignment horizontal="left" vertical="top" wrapText="1"/>
    </xf>
    <xf numFmtId="3" fontId="81" fillId="8" borderId="11" xfId="4" applyNumberFormat="1" applyFont="1" applyBorder="1" applyAlignment="1" applyProtection="1">
      <alignment horizontal="center" wrapText="1"/>
      <protection locked="0"/>
    </xf>
    <xf numFmtId="10" fontId="81" fillId="8" borderId="11" xfId="4" applyNumberFormat="1" applyFont="1" applyBorder="1" applyAlignment="1" applyProtection="1">
      <alignment horizontal="center" vertical="center" wrapText="1"/>
      <protection locked="0"/>
    </xf>
    <xf numFmtId="3" fontId="81" fillId="12" borderId="11" xfId="4" applyNumberFormat="1" applyFont="1" applyFill="1" applyBorder="1" applyAlignment="1" applyProtection="1">
      <alignment horizontal="center" vertical="center" wrapText="1"/>
      <protection locked="0"/>
    </xf>
    <xf numFmtId="10" fontId="81" fillId="12" borderId="11" xfId="4" applyNumberFormat="1" applyFont="1" applyFill="1" applyBorder="1" applyAlignment="1" applyProtection="1">
      <alignment horizontal="center" vertical="center" wrapText="1"/>
      <protection locked="0"/>
    </xf>
    <xf numFmtId="4" fontId="81" fillId="8" borderId="11" xfId="4" applyNumberFormat="1" applyFont="1" applyBorder="1" applyAlignment="1" applyProtection="1">
      <alignment horizontal="center" vertical="center" wrapText="1"/>
      <protection locked="0"/>
    </xf>
    <xf numFmtId="0" fontId="57" fillId="8" borderId="7" xfId="4" applyFont="1" applyBorder="1" applyAlignment="1" applyProtection="1">
      <alignment horizontal="center" vertical="center" wrapText="1"/>
      <protection locked="0"/>
    </xf>
    <xf numFmtId="0" fontId="86" fillId="0" borderId="23" xfId="0" applyFont="1" applyBorder="1" applyAlignment="1">
      <alignment wrapText="1"/>
    </xf>
    <xf numFmtId="0" fontId="3" fillId="2" borderId="14" xfId="0" applyFont="1" applyFill="1" applyBorder="1" applyAlignment="1" applyProtection="1">
      <alignment vertical="top" wrapText="1"/>
      <protection locked="0"/>
    </xf>
    <xf numFmtId="0" fontId="53" fillId="0" borderId="23" xfId="0" applyFont="1" applyBorder="1" applyAlignment="1">
      <alignment vertical="top" wrapText="1"/>
    </xf>
    <xf numFmtId="0" fontId="21" fillId="14" borderId="11" xfId="0" applyFont="1" applyFill="1" applyBorder="1" applyAlignment="1">
      <alignment horizontal="left" vertical="center" wrapText="1"/>
    </xf>
    <xf numFmtId="3" fontId="81" fillId="14" borderId="11" xfId="4" applyNumberFormat="1" applyFont="1" applyFill="1" applyBorder="1" applyAlignment="1" applyProtection="1">
      <alignment horizontal="center" vertical="center"/>
      <protection locked="0"/>
    </xf>
    <xf numFmtId="3" fontId="81" fillId="14" borderId="7" xfId="4" applyNumberFormat="1" applyFont="1" applyFill="1" applyBorder="1" applyAlignment="1" applyProtection="1">
      <alignment horizontal="center" vertical="center"/>
      <protection locked="0"/>
    </xf>
    <xf numFmtId="10" fontId="81" fillId="14" borderId="11" xfId="4" applyNumberFormat="1" applyFont="1" applyFill="1" applyBorder="1" applyAlignment="1" applyProtection="1">
      <alignment horizontal="center" vertical="center"/>
      <protection locked="0"/>
    </xf>
    <xf numFmtId="0" fontId="35" fillId="14" borderId="30" xfId="4" applyFill="1" applyBorder="1" applyAlignment="1" applyProtection="1">
      <alignment horizontal="center" vertical="center" wrapText="1"/>
      <protection locked="0"/>
    </xf>
    <xf numFmtId="0" fontId="2" fillId="2" borderId="44" xfId="0" applyFont="1" applyFill="1" applyBorder="1" applyAlignment="1">
      <alignment vertical="top" wrapText="1"/>
    </xf>
    <xf numFmtId="0" fontId="2" fillId="2" borderId="15" xfId="0" applyFont="1" applyFill="1" applyBorder="1" applyAlignment="1">
      <alignment vertical="top" wrapText="1"/>
    </xf>
    <xf numFmtId="0" fontId="35" fillId="0" borderId="11" xfId="4" applyFill="1" applyBorder="1" applyAlignment="1" applyProtection="1">
      <alignment wrapText="1"/>
      <protection locked="0"/>
    </xf>
    <xf numFmtId="10" fontId="35" fillId="0" borderId="11" xfId="4" applyNumberFormat="1" applyFill="1" applyBorder="1" applyAlignment="1" applyProtection="1">
      <alignment horizontal="center" vertical="center" wrapText="1"/>
      <protection locked="0"/>
    </xf>
    <xf numFmtId="0" fontId="21" fillId="0" borderId="30" xfId="0" applyFont="1" applyBorder="1" applyAlignment="1">
      <alignment horizontal="left" vertical="center" wrapText="1"/>
    </xf>
    <xf numFmtId="0" fontId="28" fillId="14" borderId="11" xfId="0" applyFont="1" applyFill="1" applyBorder="1" applyAlignment="1">
      <alignment horizontal="left" vertical="top" wrapText="1"/>
    </xf>
    <xf numFmtId="0" fontId="87" fillId="14" borderId="11" xfId="0" applyFont="1" applyFill="1" applyBorder="1" applyAlignment="1">
      <alignment horizontal="left" vertical="center" wrapText="1"/>
    </xf>
    <xf numFmtId="0" fontId="40" fillId="14" borderId="11" xfId="4" applyFont="1" applyFill="1" applyBorder="1" applyAlignment="1" applyProtection="1">
      <alignment vertical="center" wrapText="1"/>
      <protection locked="0"/>
    </xf>
    <xf numFmtId="0" fontId="40" fillId="8" borderId="7" xfId="4" applyFont="1" applyBorder="1" applyAlignment="1" applyProtection="1">
      <alignment vertical="center" wrapText="1"/>
      <protection locked="0"/>
    </xf>
    <xf numFmtId="0" fontId="40" fillId="14" borderId="56" xfId="4" applyFont="1" applyFill="1" applyBorder="1" applyAlignment="1" applyProtection="1">
      <alignment horizontal="center" vertical="center" wrapText="1"/>
      <protection locked="0"/>
    </xf>
    <xf numFmtId="0" fontId="40" fillId="14" borderId="7" xfId="4" applyFont="1" applyFill="1" applyBorder="1" applyAlignment="1" applyProtection="1">
      <alignment vertical="center" wrapText="1"/>
      <protection locked="0"/>
    </xf>
    <xf numFmtId="0" fontId="3" fillId="2" borderId="16"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3" borderId="19" xfId="0" applyFont="1" applyFill="1" applyBorder="1" applyAlignment="1">
      <alignment vertical="center" wrapText="1"/>
    </xf>
    <xf numFmtId="0" fontId="66" fillId="2" borderId="10" xfId="0" applyFont="1" applyFill="1" applyBorder="1" applyAlignment="1">
      <alignment horizontal="center" vertical="top" wrapText="1"/>
    </xf>
    <xf numFmtId="0" fontId="66" fillId="2" borderId="9" xfId="0" applyFont="1" applyFill="1" applyBorder="1" applyAlignment="1">
      <alignment horizontal="left" vertical="top" wrapText="1"/>
    </xf>
    <xf numFmtId="0" fontId="3" fillId="3" borderId="22" xfId="0" applyFont="1" applyFill="1" applyBorder="1" applyAlignment="1">
      <alignment vertical="center" wrapText="1"/>
    </xf>
    <xf numFmtId="0" fontId="66" fillId="2" borderId="11" xfId="0" applyFont="1" applyFill="1" applyBorder="1" applyAlignment="1">
      <alignment horizontal="left" vertical="top" wrapText="1"/>
    </xf>
    <xf numFmtId="0" fontId="3" fillId="3" borderId="24" xfId="0" applyFont="1" applyFill="1" applyBorder="1" applyAlignment="1">
      <alignment vertical="center" wrapText="1"/>
    </xf>
    <xf numFmtId="0" fontId="66" fillId="2" borderId="13" xfId="0" applyFont="1" applyFill="1" applyBorder="1" applyAlignment="1">
      <alignment horizontal="center" vertical="center" wrapText="1"/>
    </xf>
    <xf numFmtId="0" fontId="66" fillId="2" borderId="13" xfId="0" applyFont="1" applyFill="1" applyBorder="1" applyAlignment="1">
      <alignment horizontal="left" vertical="top" wrapText="1"/>
    </xf>
    <xf numFmtId="0" fontId="3" fillId="3" borderId="22" xfId="0" applyFont="1" applyFill="1" applyBorder="1" applyAlignment="1">
      <alignment horizontal="left" vertical="center"/>
    </xf>
    <xf numFmtId="0" fontId="66" fillId="2" borderId="60" xfId="0" applyFont="1" applyFill="1" applyBorder="1" applyAlignment="1">
      <alignment horizontal="center" vertical="top" wrapText="1"/>
    </xf>
    <xf numFmtId="0" fontId="66" fillId="2" borderId="44" xfId="0" applyFont="1" applyFill="1" applyBorder="1" applyAlignment="1">
      <alignment horizontal="left" vertical="top" wrapText="1"/>
    </xf>
    <xf numFmtId="0" fontId="3" fillId="3" borderId="23" xfId="0" applyFont="1" applyFill="1" applyBorder="1" applyAlignment="1">
      <alignment horizontal="left" vertical="center"/>
    </xf>
    <xf numFmtId="0" fontId="68" fillId="2" borderId="11" xfId="0" applyFont="1" applyFill="1" applyBorder="1" applyAlignment="1">
      <alignment horizontal="center" vertical="top" wrapText="1"/>
    </xf>
    <xf numFmtId="0" fontId="67" fillId="2" borderId="11" xfId="0" applyFont="1" applyFill="1" applyBorder="1" applyAlignment="1">
      <alignment horizontal="center" vertical="top" wrapText="1"/>
    </xf>
    <xf numFmtId="0" fontId="67" fillId="2" borderId="40" xfId="0" applyFont="1" applyFill="1" applyBorder="1" applyAlignment="1">
      <alignment horizontal="center" vertical="top" wrapText="1"/>
    </xf>
    <xf numFmtId="0" fontId="66" fillId="2" borderId="40" xfId="0" applyFont="1" applyFill="1" applyBorder="1" applyAlignment="1">
      <alignment horizontal="left" vertical="top" wrapText="1"/>
    </xf>
    <xf numFmtId="0" fontId="66" fillId="2" borderId="37" xfId="0" applyFont="1" applyFill="1" applyBorder="1" applyAlignment="1">
      <alignment horizontal="left" vertical="top" wrapText="1"/>
    </xf>
    <xf numFmtId="0" fontId="67" fillId="2" borderId="9" xfId="0" applyFont="1" applyFill="1" applyBorder="1" applyAlignment="1">
      <alignment horizontal="left" vertical="top" wrapText="1"/>
    </xf>
    <xf numFmtId="0" fontId="66" fillId="2" borderId="11" xfId="0" applyFont="1" applyFill="1" applyBorder="1" applyAlignment="1">
      <alignment horizontal="center" vertical="top" wrapText="1"/>
    </xf>
    <xf numFmtId="0" fontId="66" fillId="2" borderId="7" xfId="0" applyFont="1" applyFill="1" applyBorder="1" applyAlignment="1">
      <alignment horizontal="left" vertical="top" wrapText="1"/>
    </xf>
    <xf numFmtId="0" fontId="3" fillId="2" borderId="40" xfId="0" applyFont="1" applyFill="1" applyBorder="1" applyAlignment="1">
      <alignment horizontal="center" vertical="center" wrapText="1"/>
    </xf>
    <xf numFmtId="0" fontId="66" fillId="2" borderId="37" xfId="0" applyFont="1" applyFill="1" applyBorder="1" applyAlignment="1">
      <alignment horizontal="left" vertical="center" wrapText="1"/>
    </xf>
    <xf numFmtId="0" fontId="2" fillId="2" borderId="10" xfId="0" applyFont="1" applyFill="1" applyBorder="1" applyAlignment="1">
      <alignment horizontal="center" vertical="center" wrapText="1"/>
    </xf>
    <xf numFmtId="0" fontId="66" fillId="2" borderId="10" xfId="0" applyFont="1" applyFill="1" applyBorder="1" applyAlignment="1">
      <alignment horizontal="left" vertical="top" wrapText="1"/>
    </xf>
    <xf numFmtId="0" fontId="2" fillId="2" borderId="11" xfId="0" applyFont="1" applyFill="1" applyBorder="1" applyAlignment="1">
      <alignment horizontal="center" vertical="center" wrapText="1"/>
    </xf>
    <xf numFmtId="0" fontId="2" fillId="2" borderId="40" xfId="0" applyFont="1" applyFill="1" applyBorder="1" applyAlignment="1">
      <alignment horizontal="center" vertical="center" wrapText="1"/>
    </xf>
    <xf numFmtId="0" fontId="66" fillId="14" borderId="37" xfId="0" applyFont="1" applyFill="1" applyBorder="1" applyAlignment="1">
      <alignment horizontal="left" vertical="top" wrapText="1"/>
    </xf>
    <xf numFmtId="0" fontId="85" fillId="2" borderId="7" xfId="0" applyFont="1" applyFill="1" applyBorder="1" applyAlignment="1">
      <alignment horizontal="left" vertical="top" wrapText="1"/>
    </xf>
    <xf numFmtId="0" fontId="2" fillId="2" borderId="13" xfId="0" applyFont="1" applyFill="1" applyBorder="1" applyAlignment="1">
      <alignment horizontal="center" vertical="center" wrapText="1"/>
    </xf>
    <xf numFmtId="0" fontId="85" fillId="2" borderId="14" xfId="0" applyFont="1" applyFill="1" applyBorder="1" applyAlignment="1">
      <alignment horizontal="left" vertical="top" wrapText="1"/>
    </xf>
    <xf numFmtId="0" fontId="2" fillId="3" borderId="24" xfId="0" applyFont="1" applyFill="1" applyBorder="1" applyAlignment="1">
      <alignment vertical="center"/>
    </xf>
    <xf numFmtId="0" fontId="2" fillId="3" borderId="25" xfId="0" applyFont="1" applyFill="1" applyBorder="1" applyAlignment="1">
      <alignment vertical="center"/>
    </xf>
    <xf numFmtId="0" fontId="2" fillId="3" borderId="26" xfId="0" applyFont="1" applyFill="1" applyBorder="1" applyAlignment="1">
      <alignment vertical="center"/>
    </xf>
    <xf numFmtId="0" fontId="25" fillId="3" borderId="0" xfId="0" applyFont="1" applyFill="1"/>
    <xf numFmtId="0" fontId="26" fillId="3" borderId="0" xfId="0" applyFont="1" applyFill="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5" fillId="0" borderId="28" xfId="0" applyFont="1" applyBorder="1" applyAlignment="1">
      <alignment vertical="top" wrapText="1"/>
    </xf>
    <xf numFmtId="0" fontId="25" fillId="0" borderId="27" xfId="0" applyFont="1" applyBorder="1" applyAlignment="1">
      <alignment vertical="top" wrapText="1"/>
    </xf>
    <xf numFmtId="0" fontId="61" fillId="14" borderId="1" xfId="0" applyFont="1" applyFill="1" applyBorder="1" applyAlignment="1">
      <alignment horizontal="left" vertical="center" wrapText="1"/>
    </xf>
    <xf numFmtId="0" fontId="68" fillId="14" borderId="31" xfId="0" applyFont="1" applyFill="1" applyBorder="1" applyAlignment="1">
      <alignment vertical="top" wrapText="1"/>
    </xf>
    <xf numFmtId="0" fontId="68" fillId="0" borderId="26" xfId="0" applyFont="1" applyBorder="1" applyAlignment="1">
      <alignment vertical="top" wrapText="1"/>
    </xf>
    <xf numFmtId="0" fontId="27" fillId="0" borderId="1" xfId="0" applyFont="1" applyBorder="1" applyAlignment="1">
      <alignment horizontal="center" vertical="top"/>
    </xf>
    <xf numFmtId="0" fontId="25" fillId="0" borderId="1" xfId="0" applyFont="1" applyBorder="1" applyAlignment="1">
      <alignment vertical="top" wrapText="1"/>
    </xf>
    <xf numFmtId="0" fontId="25" fillId="0" borderId="1" xfId="0" applyFont="1" applyBorder="1"/>
    <xf numFmtId="0" fontId="14" fillId="0" borderId="1" xfId="0" applyFont="1" applyBorder="1" applyAlignment="1">
      <alignment vertical="top" wrapText="1"/>
    </xf>
    <xf numFmtId="0" fontId="45" fillId="0" borderId="1" xfId="0" applyFont="1" applyBorder="1"/>
    <xf numFmtId="0" fontId="21" fillId="0" borderId="1" xfId="0" applyFont="1" applyBorder="1" applyAlignment="1">
      <alignment vertical="top" wrapText="1"/>
    </xf>
    <xf numFmtId="0" fontId="14" fillId="0" borderId="25" xfId="0" applyFont="1" applyBorder="1" applyAlignment="1">
      <alignment vertical="top" wrapText="1"/>
    </xf>
    <xf numFmtId="0" fontId="14" fillId="0" borderId="43" xfId="0" applyFont="1" applyBorder="1" applyAlignment="1">
      <alignment vertical="top" wrapText="1"/>
    </xf>
    <xf numFmtId="0" fontId="25" fillId="0" borderId="43" xfId="0" applyFont="1" applyBorder="1"/>
    <xf numFmtId="0" fontId="2" fillId="2" borderId="5" xfId="0" applyFont="1" applyFill="1" applyBorder="1" applyAlignment="1">
      <alignment horizontal="left" wrapText="1"/>
    </xf>
    <xf numFmtId="0" fontId="21" fillId="14" borderId="6" xfId="0" applyFont="1" applyFill="1" applyBorder="1" applyAlignment="1">
      <alignment horizontal="left" vertical="center" wrapText="1"/>
    </xf>
    <xf numFmtId="0" fontId="64" fillId="14" borderId="11" xfId="0" applyFont="1" applyFill="1" applyBorder="1" applyAlignment="1">
      <alignment horizontal="left" vertical="top" wrapText="1"/>
    </xf>
    <xf numFmtId="0" fontId="0" fillId="14" borderId="30" xfId="0" applyFill="1" applyBorder="1" applyAlignment="1">
      <alignment horizontal="left" vertical="top" wrapText="1"/>
    </xf>
    <xf numFmtId="0" fontId="0" fillId="0" borderId="7" xfId="0" applyBorder="1" applyAlignment="1">
      <alignment horizontal="left" vertical="top" wrapText="1"/>
    </xf>
    <xf numFmtId="0" fontId="28" fillId="0" borderId="11" xfId="0" applyFont="1" applyBorder="1" applyAlignment="1">
      <alignment horizontal="left" vertical="top" wrapText="1"/>
    </xf>
    <xf numFmtId="0" fontId="62" fillId="0" borderId="0" xfId="0" applyFont="1" applyAlignment="1">
      <alignment horizontal="left" vertical="center" wrapText="1"/>
    </xf>
    <xf numFmtId="0" fontId="0" fillId="0" borderId="11" xfId="0" applyBorder="1" applyAlignment="1">
      <alignment vertical="top" wrapText="1"/>
    </xf>
    <xf numFmtId="0" fontId="62" fillId="0" borderId="0" xfId="0" applyFont="1" applyAlignment="1">
      <alignment horizontal="left" vertical="top" wrapText="1"/>
    </xf>
    <xf numFmtId="0" fontId="0" fillId="0" borderId="11" xfId="0" applyBorder="1" applyAlignment="1">
      <alignment horizontal="left" vertical="center" wrapText="1"/>
    </xf>
    <xf numFmtId="0" fontId="0" fillId="0" borderId="30" xfId="0" applyBorder="1" applyAlignment="1">
      <alignment horizontal="left" vertical="top" wrapText="1"/>
    </xf>
    <xf numFmtId="0" fontId="28" fillId="0" borderId="7" xfId="0" applyFont="1" applyBorder="1" applyAlignment="1">
      <alignment horizontal="left" vertical="top" wrapText="1"/>
    </xf>
    <xf numFmtId="165" fontId="2" fillId="0" borderId="29" xfId="7" applyFont="1" applyFill="1" applyBorder="1" applyAlignment="1" applyProtection="1">
      <alignment vertical="top" wrapText="1"/>
    </xf>
    <xf numFmtId="17" fontId="2" fillId="0" borderId="3" xfId="0" applyNumberFormat="1" applyFont="1" applyBorder="1" applyAlignment="1">
      <alignment vertical="top" wrapText="1"/>
    </xf>
    <xf numFmtId="165" fontId="2" fillId="0" borderId="30" xfId="7" applyFont="1" applyFill="1" applyBorder="1" applyAlignment="1" applyProtection="1">
      <alignment vertical="top" wrapText="1"/>
    </xf>
    <xf numFmtId="0" fontId="2" fillId="0" borderId="8" xfId="0" applyFont="1" applyBorder="1" applyAlignment="1">
      <alignment horizontal="left" vertical="top" wrapText="1"/>
    </xf>
    <xf numFmtId="165" fontId="21" fillId="0" borderId="9" xfId="5" applyFont="1" applyFill="1" applyBorder="1" applyAlignment="1" applyProtection="1">
      <alignment horizontal="left" vertical="center" wrapText="1"/>
    </xf>
    <xf numFmtId="0" fontId="2" fillId="0" borderId="8" xfId="0" applyFont="1" applyBorder="1" applyAlignment="1">
      <alignment horizontal="left" wrapText="1"/>
    </xf>
    <xf numFmtId="165" fontId="21" fillId="0" borderId="44" xfId="5" applyFont="1" applyFill="1" applyBorder="1" applyAlignment="1" applyProtection="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left" vertical="top" wrapText="1"/>
    </xf>
    <xf numFmtId="0" fontId="86" fillId="0" borderId="11" xfId="0" applyFont="1" applyBorder="1" applyAlignment="1">
      <alignment vertical="top" wrapText="1"/>
    </xf>
    <xf numFmtId="0" fontId="2" fillId="0" borderId="11" xfId="0" applyFont="1" applyBorder="1" applyAlignment="1">
      <alignment horizontal="left" vertical="top" wrapText="1"/>
    </xf>
    <xf numFmtId="165" fontId="21" fillId="0" borderId="7" xfId="5" applyFont="1" applyFill="1" applyBorder="1" applyAlignment="1" applyProtection="1">
      <alignment horizontal="left" vertical="center" wrapText="1"/>
    </xf>
    <xf numFmtId="0" fontId="2" fillId="14" borderId="70" xfId="0" applyFont="1" applyFill="1" applyBorder="1" applyAlignment="1">
      <alignment horizontal="left" vertical="center"/>
    </xf>
    <xf numFmtId="0" fontId="2" fillId="0" borderId="6" xfId="0" applyFont="1" applyFill="1" applyBorder="1" applyAlignment="1">
      <alignment horizontal="left" vertical="center"/>
    </xf>
    <xf numFmtId="0" fontId="2" fillId="0" borderId="6" xfId="0" applyFont="1" applyFill="1" applyBorder="1" applyAlignment="1">
      <alignment horizontal="left" vertical="top" wrapText="1"/>
    </xf>
    <xf numFmtId="165" fontId="21" fillId="14" borderId="69" xfId="5" applyFont="1" applyFill="1" applyBorder="1" applyAlignment="1" applyProtection="1">
      <alignment horizontal="left" vertical="center" wrapText="1"/>
    </xf>
    <xf numFmtId="0" fontId="2" fillId="14" borderId="34" xfId="0" applyFont="1" applyFill="1" applyBorder="1" applyAlignment="1">
      <alignment vertical="top" wrapText="1"/>
    </xf>
    <xf numFmtId="165" fontId="2" fillId="14" borderId="35" xfId="5" applyFont="1" applyFill="1" applyBorder="1" applyAlignment="1" applyProtection="1">
      <alignment vertical="top" wrapText="1"/>
    </xf>
    <xf numFmtId="0" fontId="15" fillId="3" borderId="22" xfId="0" applyFont="1" applyFill="1" applyBorder="1" applyAlignment="1">
      <alignment horizontal="right" wrapText="1"/>
    </xf>
    <xf numFmtId="0" fontId="15" fillId="3" borderId="0" xfId="0" applyFont="1" applyFill="1" applyAlignment="1">
      <alignment horizontal="right" wrapText="1"/>
    </xf>
    <xf numFmtId="15" fontId="21" fillId="2" borderId="16" xfId="0" applyNumberFormat="1" applyFont="1" applyFill="1" applyBorder="1" applyAlignment="1">
      <alignment horizontal="left"/>
    </xf>
    <xf numFmtId="0" fontId="21" fillId="2" borderId="15" xfId="0" applyFont="1" applyFill="1" applyBorder="1" applyAlignment="1">
      <alignment horizontal="left"/>
    </xf>
    <xf numFmtId="0" fontId="3" fillId="3" borderId="22" xfId="0" applyFont="1" applyFill="1" applyBorder="1" applyAlignment="1">
      <alignment horizontal="right" wrapText="1"/>
    </xf>
    <xf numFmtId="0" fontId="3" fillId="3" borderId="23" xfId="0" applyFont="1" applyFill="1" applyBorder="1" applyAlignment="1">
      <alignment horizontal="right" wrapText="1"/>
    </xf>
    <xf numFmtId="0" fontId="15" fillId="3" borderId="23" xfId="0" applyFont="1" applyFill="1" applyBorder="1" applyAlignment="1">
      <alignment horizontal="right" wrapText="1"/>
    </xf>
    <xf numFmtId="0" fontId="3" fillId="3" borderId="22" xfId="0" applyFont="1" applyFill="1" applyBorder="1" applyAlignment="1">
      <alignment horizontal="right" vertical="top" wrapText="1"/>
    </xf>
    <xf numFmtId="0" fontId="3" fillId="3" borderId="23" xfId="0" applyFont="1" applyFill="1" applyBorder="1" applyAlignment="1">
      <alignment horizontal="right" vertical="top" wrapText="1"/>
    </xf>
    <xf numFmtId="0" fontId="2" fillId="2" borderId="65" xfId="0" applyFont="1" applyFill="1" applyBorder="1" applyAlignment="1">
      <alignment horizontal="center"/>
    </xf>
    <xf numFmtId="0" fontId="2" fillId="2" borderId="24" xfId="0" applyFont="1" applyFill="1" applyBorder="1" applyAlignment="1">
      <alignment horizontal="center"/>
    </xf>
    <xf numFmtId="0" fontId="3" fillId="3" borderId="0" xfId="0" applyFont="1" applyFill="1" applyAlignment="1">
      <alignment horizontal="right" wrapText="1"/>
    </xf>
    <xf numFmtId="0" fontId="3" fillId="3" borderId="0" xfId="0" applyFont="1" applyFill="1" applyAlignment="1">
      <alignment horizontal="left" vertical="center" wrapText="1"/>
    </xf>
    <xf numFmtId="0" fontId="2" fillId="2" borderId="43" xfId="0" applyFont="1" applyFill="1" applyBorder="1" applyAlignment="1" applyProtection="1">
      <alignment vertical="top" wrapText="1"/>
      <protection locked="0"/>
    </xf>
    <xf numFmtId="0" fontId="2" fillId="2" borderId="31" xfId="0" applyFont="1" applyFill="1" applyBorder="1" applyAlignment="1" applyProtection="1">
      <alignment vertical="top" wrapText="1"/>
      <protection locked="0"/>
    </xf>
    <xf numFmtId="0" fontId="3" fillId="3" borderId="25" xfId="0" applyFont="1" applyFill="1" applyBorder="1" applyAlignment="1">
      <alignment horizontal="left" vertical="center" wrapText="1"/>
    </xf>
    <xf numFmtId="0" fontId="13" fillId="2" borderId="43"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5" fillId="3" borderId="0" xfId="0" applyFont="1" applyFill="1" applyAlignment="1">
      <alignment horizontal="left" vertical="top" wrapText="1"/>
    </xf>
    <xf numFmtId="0" fontId="15" fillId="3" borderId="0" xfId="0" applyFont="1" applyFill="1" applyAlignment="1">
      <alignment horizontal="left" vertical="center" wrapText="1"/>
    </xf>
    <xf numFmtId="3" fontId="2" fillId="2" borderId="43" xfId="0" applyNumberFormat="1" applyFont="1" applyFill="1" applyBorder="1" applyAlignment="1" applyProtection="1">
      <alignment horizontal="center" vertical="top" wrapText="1"/>
      <protection locked="0"/>
    </xf>
    <xf numFmtId="3" fontId="2" fillId="2" borderId="31" xfId="0" applyNumberFormat="1" applyFont="1" applyFill="1" applyBorder="1" applyAlignment="1" applyProtection="1">
      <alignment horizontal="center" vertical="top" wrapText="1"/>
      <protection locked="0"/>
    </xf>
    <xf numFmtId="0" fontId="3" fillId="2" borderId="43" xfId="0" applyFont="1" applyFill="1" applyBorder="1" applyAlignment="1">
      <alignment horizontal="center" vertical="top" wrapText="1"/>
    </xf>
    <xf numFmtId="0" fontId="3" fillId="2" borderId="31" xfId="0" applyFont="1" applyFill="1" applyBorder="1" applyAlignment="1">
      <alignment horizontal="center" vertical="top" wrapText="1"/>
    </xf>
    <xf numFmtId="0" fontId="11" fillId="3" borderId="0" xfId="0" applyFont="1" applyFill="1" applyAlignment="1">
      <alignment vertical="top" wrapText="1"/>
    </xf>
    <xf numFmtId="3" fontId="2" fillId="2" borderId="43" xfId="0" applyNumberFormat="1" applyFont="1" applyFill="1" applyBorder="1" applyAlignment="1" applyProtection="1">
      <alignment vertical="top" wrapText="1"/>
      <protection locked="0"/>
    </xf>
    <xf numFmtId="3" fontId="2" fillId="2" borderId="31" xfId="0" applyNumberFormat="1" applyFont="1" applyFill="1" applyBorder="1" applyAlignment="1" applyProtection="1">
      <alignment vertical="top" wrapText="1"/>
      <protection locked="0"/>
    </xf>
    <xf numFmtId="0" fontId="2" fillId="2" borderId="43" xfId="0" applyFont="1" applyFill="1" applyBorder="1" applyAlignment="1" applyProtection="1">
      <alignment horizontal="center" vertical="top" wrapText="1"/>
      <protection locked="0"/>
    </xf>
    <xf numFmtId="0" fontId="2" fillId="2" borderId="31" xfId="0" applyFont="1" applyFill="1" applyBorder="1" applyAlignment="1" applyProtection="1">
      <alignment horizontal="center" vertical="top" wrapText="1"/>
      <protection locked="0"/>
    </xf>
    <xf numFmtId="0" fontId="5"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pplyProtection="1">
      <alignment vertical="top" wrapText="1"/>
      <protection locked="0"/>
    </xf>
    <xf numFmtId="3" fontId="2" fillId="0" borderId="0" xfId="0" applyNumberFormat="1" applyFont="1" applyAlignment="1" applyProtection="1">
      <alignment vertical="top" wrapText="1"/>
      <protection locked="0"/>
    </xf>
    <xf numFmtId="0" fontId="3" fillId="0" borderId="0" xfId="0" applyFont="1" applyAlignment="1">
      <alignment horizontal="left" vertical="center" wrapText="1"/>
    </xf>
    <xf numFmtId="0" fontId="29" fillId="0" borderId="0" xfId="0" applyFont="1" applyAlignment="1">
      <alignment horizontal="left" vertical="center" wrapText="1"/>
    </xf>
    <xf numFmtId="0" fontId="2" fillId="3" borderId="0" xfId="0" applyFont="1" applyFill="1" applyAlignment="1" applyProtection="1">
      <alignment vertical="top" wrapText="1"/>
      <protection locked="0"/>
    </xf>
    <xf numFmtId="0" fontId="3" fillId="0" borderId="0" xfId="0" applyFont="1" applyAlignment="1">
      <alignment horizontal="center" vertical="top" wrapText="1"/>
    </xf>
    <xf numFmtId="3" fontId="2" fillId="3" borderId="0" xfId="0" applyNumberFormat="1" applyFont="1" applyFill="1" applyAlignment="1" applyProtection="1">
      <alignment vertical="top" wrapText="1"/>
      <protection locked="0"/>
    </xf>
    <xf numFmtId="3" fontId="2" fillId="3" borderId="17" xfId="0" applyNumberFormat="1" applyFont="1" applyFill="1" applyBorder="1" applyAlignment="1" applyProtection="1">
      <alignment horizontal="center" vertical="top" wrapText="1"/>
      <protection locked="0"/>
    </xf>
    <xf numFmtId="0" fontId="3" fillId="3" borderId="0" xfId="0" applyFont="1" applyFill="1" applyAlignment="1">
      <alignment horizontal="center" vertical="top" wrapText="1"/>
    </xf>
    <xf numFmtId="165" fontId="83" fillId="0" borderId="43" xfId="5" applyFont="1" applyFill="1" applyBorder="1" applyAlignment="1" applyProtection="1">
      <alignment horizontal="center" vertical="top" wrapText="1"/>
      <protection locked="0"/>
    </xf>
    <xf numFmtId="165" fontId="83" fillId="0" borderId="31" xfId="5" applyFont="1" applyFill="1" applyBorder="1" applyAlignment="1" applyProtection="1">
      <alignment horizontal="center" vertical="top" wrapText="1"/>
      <protection locked="0"/>
    </xf>
    <xf numFmtId="0" fontId="21" fillId="0" borderId="43" xfId="0" applyFont="1" applyFill="1" applyBorder="1" applyAlignment="1" applyProtection="1">
      <alignment horizontal="left" vertical="top" wrapText="1"/>
      <protection locked="0"/>
    </xf>
    <xf numFmtId="0" fontId="45" fillId="0" borderId="31" xfId="0" applyFont="1" applyFill="1" applyBorder="1" applyAlignment="1" applyProtection="1">
      <alignment horizontal="left" vertical="top" wrapText="1"/>
      <protection locked="0"/>
    </xf>
    <xf numFmtId="0" fontId="13" fillId="2" borderId="43" xfId="0" applyFont="1" applyFill="1" applyBorder="1" applyAlignment="1">
      <alignment horizontal="center" wrapText="1"/>
    </xf>
    <xf numFmtId="0" fontId="14" fillId="3" borderId="22" xfId="0" applyFont="1" applyFill="1" applyBorder="1" applyAlignment="1">
      <alignment horizontal="center" wrapText="1"/>
    </xf>
    <xf numFmtId="0" fontId="15" fillId="3" borderId="0" xfId="0" applyFont="1" applyFill="1" applyAlignment="1">
      <alignment horizontal="left" vertical="top" wrapText="1"/>
    </xf>
    <xf numFmtId="0" fontId="14" fillId="3" borderId="0" xfId="0" applyFont="1" applyFill="1" applyAlignment="1">
      <alignment horizontal="center" wrapText="1"/>
    </xf>
    <xf numFmtId="0" fontId="11" fillId="3" borderId="0" xfId="0" applyFont="1" applyFill="1" applyAlignment="1">
      <alignment horizontal="lef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73" fillId="2" borderId="43" xfId="0" applyFont="1" applyFill="1" applyBorder="1" applyAlignment="1">
      <alignment horizontal="left" vertical="top" wrapText="1"/>
    </xf>
    <xf numFmtId="0" fontId="73" fillId="2" borderId="17" xfId="0" applyFont="1" applyFill="1" applyBorder="1" applyAlignment="1">
      <alignment horizontal="left" vertical="top" wrapText="1"/>
    </xf>
    <xf numFmtId="0" fontId="73" fillId="2" borderId="31" xfId="0" applyFont="1" applyFill="1" applyBorder="1" applyAlignment="1">
      <alignment horizontal="left" vertical="top" wrapText="1"/>
    </xf>
    <xf numFmtId="0" fontId="73" fillId="2" borderId="5" xfId="0" applyFont="1" applyFill="1" applyBorder="1" applyAlignment="1">
      <alignment horizontal="left" vertical="top" wrapText="1"/>
    </xf>
    <xf numFmtId="0" fontId="73" fillId="2" borderId="44" xfId="0" applyFont="1" applyFill="1" applyBorder="1" applyAlignment="1">
      <alignment horizontal="left" vertical="top" wrapText="1"/>
    </xf>
    <xf numFmtId="0" fontId="73" fillId="2" borderId="6" xfId="0" applyFont="1" applyFill="1" applyBorder="1" applyAlignment="1">
      <alignment horizontal="left" vertical="top" wrapText="1"/>
    </xf>
    <xf numFmtId="0" fontId="73" fillId="2" borderId="7" xfId="0" applyFont="1" applyFill="1" applyBorder="1" applyAlignment="1">
      <alignment horizontal="left" vertical="top" wrapText="1"/>
    </xf>
    <xf numFmtId="0" fontId="56" fillId="2" borderId="7" xfId="0" applyFont="1" applyFill="1" applyBorder="1" applyAlignment="1">
      <alignment horizontal="left" vertical="top"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3" borderId="0" xfId="0" applyFont="1" applyFill="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56" fillId="0" borderId="5" xfId="0" applyFont="1" applyBorder="1" applyAlignment="1">
      <alignment horizontal="left" vertical="top" wrapText="1"/>
    </xf>
    <xf numFmtId="0" fontId="56" fillId="0" borderId="44" xfId="0" applyFont="1" applyBorder="1" applyAlignment="1">
      <alignment horizontal="left" vertical="top" wrapText="1"/>
    </xf>
    <xf numFmtId="0" fontId="56" fillId="2" borderId="6" xfId="0" applyFont="1" applyFill="1" applyBorder="1" applyAlignment="1">
      <alignment horizontal="left" vertical="top" wrapText="1"/>
    </xf>
    <xf numFmtId="0" fontId="14"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1" fillId="0" borderId="10" xfId="0" applyFont="1" applyBorder="1" applyAlignment="1">
      <alignment horizontal="left" vertical="top" wrapText="1"/>
    </xf>
    <xf numFmtId="0" fontId="79" fillId="0" borderId="10" xfId="0" applyFont="1" applyBorder="1" applyAlignment="1">
      <alignment horizontal="left" vertical="top" wrapText="1"/>
    </xf>
    <xf numFmtId="0" fontId="79" fillId="0" borderId="9" xfId="0" applyFont="1" applyBorder="1" applyAlignment="1">
      <alignment horizontal="left" vertical="top" wrapText="1"/>
    </xf>
    <xf numFmtId="0" fontId="1" fillId="0" borderId="13" xfId="0" applyFont="1" applyBorder="1" applyAlignment="1">
      <alignment horizontal="left" vertical="top" wrapText="1"/>
    </xf>
    <xf numFmtId="0" fontId="79" fillId="0" borderId="13" xfId="0" applyFont="1" applyBorder="1" applyAlignment="1">
      <alignment horizontal="left" vertical="top" wrapText="1"/>
    </xf>
    <xf numFmtId="0" fontId="79" fillId="0" borderId="14" xfId="0" applyFont="1" applyBorder="1" applyAlignment="1">
      <alignment horizontal="left" vertical="top" wrapText="1"/>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left" vertical="center" wrapText="1"/>
    </xf>
    <xf numFmtId="0" fontId="0" fillId="0" borderId="10" xfId="0" applyBorder="1" applyAlignment="1">
      <alignment horizontal="left" vertical="center"/>
    </xf>
    <xf numFmtId="0" fontId="0" fillId="0" borderId="9" xfId="0" applyBorder="1" applyAlignment="1">
      <alignment horizontal="left" vertical="center"/>
    </xf>
    <xf numFmtId="0" fontId="0" fillId="0" borderId="11" xfId="0" applyBorder="1" applyAlignment="1">
      <alignment horizontal="left" vertical="center"/>
    </xf>
    <xf numFmtId="0" fontId="0" fillId="0" borderId="7" xfId="0" applyBorder="1" applyAlignment="1">
      <alignment horizontal="left" vertical="center"/>
    </xf>
    <xf numFmtId="0" fontId="0" fillId="0" borderId="11" xfId="0" applyBorder="1" applyAlignment="1">
      <alignment horizontal="left" vertical="center" wrapText="1"/>
    </xf>
    <xf numFmtId="0" fontId="0" fillId="0" borderId="7"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0" fillId="0" borderId="11"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30" xfId="0" applyFont="1" applyBorder="1" applyAlignment="1">
      <alignment horizontal="left" vertical="center" wrapText="1"/>
    </xf>
    <xf numFmtId="0" fontId="21" fillId="0" borderId="53" xfId="0" applyFont="1" applyBorder="1" applyAlignment="1">
      <alignment horizontal="left" vertical="center" wrapText="1"/>
    </xf>
    <xf numFmtId="0" fontId="79" fillId="0" borderId="51" xfId="0" applyFont="1" applyBorder="1" applyAlignment="1">
      <alignment horizontal="center" vertical="center" wrapText="1"/>
    </xf>
    <xf numFmtId="0" fontId="79" fillId="0" borderId="56"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72" fillId="0" borderId="10" xfId="0" applyFont="1" applyBorder="1" applyAlignment="1">
      <alignment horizontal="left" vertical="top"/>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3" borderId="0" xfId="0" applyFont="1" applyFill="1" applyAlignment="1">
      <alignment horizontal="center" vertical="top"/>
    </xf>
    <xf numFmtId="0" fontId="71" fillId="0" borderId="13" xfId="0" applyFont="1" applyBorder="1" applyAlignment="1">
      <alignment horizontal="left" vertical="top"/>
    </xf>
    <xf numFmtId="0" fontId="71" fillId="0" borderId="14" xfId="0" applyFont="1" applyBorder="1" applyAlignment="1">
      <alignment horizontal="left" vertical="top"/>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3" xfId="0" applyFont="1" applyBorder="1" applyAlignment="1">
      <alignment horizontal="center" vertical="center" wrapText="1"/>
    </xf>
    <xf numFmtId="0" fontId="84" fillId="0" borderId="10" xfId="0" applyFont="1" applyBorder="1" applyAlignment="1">
      <alignment horizontal="left" vertical="top"/>
    </xf>
    <xf numFmtId="0" fontId="29" fillId="0" borderId="10" xfId="0" applyFont="1" applyBorder="1" applyAlignment="1">
      <alignment horizontal="left" vertical="top"/>
    </xf>
    <xf numFmtId="0" fontId="29" fillId="0" borderId="9" xfId="0" applyFont="1" applyBorder="1" applyAlignment="1">
      <alignment horizontal="left" vertical="top"/>
    </xf>
    <xf numFmtId="0" fontId="48" fillId="0" borderId="13" xfId="0" applyFont="1" applyBorder="1" applyAlignment="1">
      <alignment horizontal="left" vertical="top"/>
    </xf>
    <xf numFmtId="0" fontId="82" fillId="0" borderId="13" xfId="0" applyFont="1" applyBorder="1" applyAlignment="1">
      <alignment horizontal="left" vertical="top"/>
    </xf>
    <xf numFmtId="0" fontId="82" fillId="0" borderId="14" xfId="0" applyFont="1" applyBorder="1" applyAlignment="1">
      <alignment horizontal="left" vertical="top"/>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8" fillId="0" borderId="6" xfId="0" applyFont="1" applyBorder="1" applyAlignment="1">
      <alignment horizontal="left" vertical="top" wrapText="1"/>
    </xf>
    <xf numFmtId="0" fontId="28" fillId="0" borderId="11" xfId="0" applyFont="1" applyBorder="1" applyAlignment="1">
      <alignment horizontal="left" vertical="top"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7" xfId="0" applyFont="1" applyBorder="1" applyAlignment="1">
      <alignment horizontal="left" vertical="center" wrapText="1"/>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74" fillId="0" borderId="43" xfId="0" applyFont="1" applyBorder="1" applyAlignment="1">
      <alignment horizontal="center"/>
    </xf>
    <xf numFmtId="0" fontId="0" fillId="0" borderId="17" xfId="0" applyBorder="1"/>
    <xf numFmtId="0" fontId="0" fillId="0" borderId="31" xfId="0" applyBorder="1"/>
    <xf numFmtId="0" fontId="30" fillId="3" borderId="20" xfId="0" applyFont="1" applyFill="1" applyBorder="1" applyAlignment="1">
      <alignment horizontal="center"/>
    </xf>
    <xf numFmtId="0" fontId="11" fillId="3" borderId="0" xfId="0" applyFont="1" applyFill="1" applyAlignment="1">
      <alignment horizontal="center" wrapText="1"/>
    </xf>
    <xf numFmtId="0" fontId="3" fillId="2" borderId="38"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66" fillId="2" borderId="8" xfId="0" applyFont="1" applyFill="1" applyBorder="1" applyAlignment="1">
      <alignment horizontal="left" vertical="top" wrapText="1"/>
    </xf>
    <xf numFmtId="0" fontId="66" fillId="2" borderId="10" xfId="0" applyFont="1" applyFill="1" applyBorder="1" applyAlignment="1">
      <alignment horizontal="left" vertical="top" wrapText="1"/>
    </xf>
    <xf numFmtId="0" fontId="5" fillId="3" borderId="0" xfId="0" applyFont="1" applyFill="1" applyAlignment="1">
      <alignment horizontal="center" vertical="center" wrapText="1"/>
    </xf>
    <xf numFmtId="0" fontId="66" fillId="2" borderId="6" xfId="0" applyFont="1" applyFill="1" applyBorder="1" applyAlignment="1">
      <alignment horizontal="left" vertical="top" wrapText="1"/>
    </xf>
    <xf numFmtId="0" fontId="66" fillId="2" borderId="11" xfId="0" applyFont="1" applyFill="1" applyBorder="1" applyAlignment="1">
      <alignment horizontal="left" vertical="top" wrapText="1"/>
    </xf>
    <xf numFmtId="0" fontId="67" fillId="2" borderId="34" xfId="0" applyFont="1" applyFill="1" applyBorder="1" applyAlignment="1">
      <alignment horizontal="left" vertical="top" wrapText="1"/>
    </xf>
    <xf numFmtId="0" fontId="67" fillId="2" borderId="40" xfId="0" applyFont="1" applyFill="1" applyBorder="1" applyAlignment="1">
      <alignment horizontal="left" vertical="top" wrapText="1"/>
    </xf>
    <xf numFmtId="0" fontId="66" fillId="2" borderId="12" xfId="0" applyFont="1" applyFill="1" applyBorder="1" applyAlignment="1">
      <alignment horizontal="left" vertical="top" wrapText="1"/>
    </xf>
    <xf numFmtId="0" fontId="66" fillId="2" borderId="13" xfId="0" applyFont="1" applyFill="1" applyBorder="1" applyAlignment="1">
      <alignment horizontal="left" vertical="top" wrapText="1"/>
    </xf>
    <xf numFmtId="0" fontId="66" fillId="2" borderId="5" xfId="0" applyFont="1" applyFill="1" applyBorder="1" applyAlignment="1">
      <alignment horizontal="left" vertical="top" wrapText="1"/>
    </xf>
    <xf numFmtId="0" fontId="66" fillId="2" borderId="60" xfId="0" applyFont="1" applyFill="1" applyBorder="1" applyAlignment="1">
      <alignment horizontal="left" vertical="top" wrapText="1"/>
    </xf>
    <xf numFmtId="0" fontId="67" fillId="2" borderId="6" xfId="0" applyFont="1" applyFill="1" applyBorder="1" applyAlignment="1">
      <alignment horizontal="left" vertical="top" wrapText="1"/>
    </xf>
    <xf numFmtId="0" fontId="67" fillId="2" borderId="11" xfId="0" applyFont="1" applyFill="1" applyBorder="1" applyAlignment="1">
      <alignment horizontal="left" vertical="top" wrapText="1"/>
    </xf>
    <xf numFmtId="0" fontId="67" fillId="2" borderId="8" xfId="0" applyFont="1" applyFill="1" applyBorder="1" applyAlignment="1">
      <alignment horizontal="left" vertical="top" wrapText="1"/>
    </xf>
    <xf numFmtId="0" fontId="67" fillId="2" borderId="10" xfId="0" applyFont="1" applyFill="1" applyBorder="1" applyAlignment="1">
      <alignment horizontal="left" vertical="top" wrapText="1"/>
    </xf>
    <xf numFmtId="0" fontId="3" fillId="3" borderId="19" xfId="0" applyFont="1" applyFill="1" applyBorder="1" applyAlignment="1">
      <alignment horizontal="center" vertical="center" wrapText="1"/>
    </xf>
    <xf numFmtId="0" fontId="3" fillId="3" borderId="22"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66" fillId="2" borderId="34" xfId="0" applyFont="1" applyFill="1" applyBorder="1" applyAlignment="1">
      <alignment horizontal="left" vertical="top" wrapText="1"/>
    </xf>
    <xf numFmtId="0" fontId="66" fillId="2" borderId="40" xfId="0" applyFont="1" applyFill="1" applyBorder="1" applyAlignment="1">
      <alignment horizontal="left" vertical="top" wrapText="1"/>
    </xf>
    <xf numFmtId="0" fontId="56" fillId="2" borderId="43" xfId="0" applyFont="1" applyFill="1" applyBorder="1" applyAlignment="1">
      <alignment horizontal="left" vertical="center" wrapText="1"/>
    </xf>
    <xf numFmtId="0" fontId="56" fillId="2" borderId="17" xfId="0" applyFont="1" applyFill="1" applyBorder="1" applyAlignment="1">
      <alignment horizontal="left" vertical="center" wrapText="1"/>
    </xf>
    <xf numFmtId="0" fontId="56" fillId="2" borderId="31"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66" fillId="2" borderId="43" xfId="0" applyFont="1" applyFill="1" applyBorder="1" applyAlignment="1">
      <alignment horizontal="left" vertical="top" wrapText="1"/>
    </xf>
    <xf numFmtId="0" fontId="66" fillId="2" borderId="31" xfId="0" applyFont="1" applyFill="1" applyBorder="1" applyAlignment="1">
      <alignment horizontal="left" vertical="top"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2" fillId="2" borderId="43"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69" fillId="2" borderId="43" xfId="0" applyFont="1" applyFill="1" applyBorder="1" applyAlignment="1">
      <alignment horizontal="center" vertical="center" wrapText="1"/>
    </xf>
    <xf numFmtId="0" fontId="69" fillId="2" borderId="31" xfId="0" applyFont="1" applyFill="1" applyBorder="1" applyAlignment="1">
      <alignment horizontal="center" vertical="center" wrapText="1"/>
    </xf>
    <xf numFmtId="0" fontId="15" fillId="3" borderId="25" xfId="0" applyFont="1" applyFill="1" applyBorder="1" applyAlignment="1">
      <alignment horizontal="center" vertical="center" wrapText="1"/>
    </xf>
    <xf numFmtId="0" fontId="3" fillId="3" borderId="25" xfId="0" applyFont="1" applyFill="1" applyBorder="1" applyAlignment="1">
      <alignment horizontal="center" vertical="center" wrapText="1"/>
    </xf>
    <xf numFmtId="0" fontId="2" fillId="2" borderId="43" xfId="0" applyFont="1" applyFill="1" applyBorder="1" applyAlignment="1" applyProtection="1">
      <alignment horizontal="center"/>
      <protection locked="0"/>
    </xf>
    <xf numFmtId="0" fontId="2" fillId="2" borderId="17" xfId="0" applyFont="1" applyFill="1" applyBorder="1" applyAlignment="1" applyProtection="1">
      <alignment horizontal="center"/>
      <protection locked="0"/>
    </xf>
    <xf numFmtId="0" fontId="2"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69" fillId="2" borderId="43" xfId="0" applyFont="1" applyFill="1" applyBorder="1" applyAlignment="1">
      <alignment horizontal="left" vertical="center" wrapText="1"/>
    </xf>
    <xf numFmtId="0" fontId="69" fillId="2" borderId="31" xfId="0" applyFont="1" applyFill="1" applyBorder="1" applyAlignment="1">
      <alignment horizontal="left" vertical="center" wrapText="1"/>
    </xf>
    <xf numFmtId="0" fontId="18" fillId="3" borderId="0" xfId="0" applyFont="1" applyFill="1" applyAlignment="1">
      <alignment horizontal="left" vertical="center" wrapText="1"/>
    </xf>
    <xf numFmtId="0" fontId="66" fillId="2" borderId="43" xfId="0" applyFont="1" applyFill="1" applyBorder="1" applyAlignment="1">
      <alignment horizontal="center" vertical="center" wrapText="1"/>
    </xf>
    <xf numFmtId="0" fontId="66" fillId="2" borderId="31" xfId="0" applyFont="1" applyFill="1" applyBorder="1" applyAlignment="1">
      <alignment horizontal="center" vertical="center" wrapText="1"/>
    </xf>
    <xf numFmtId="0" fontId="60" fillId="0" borderId="19" xfId="0" applyFont="1" applyBorder="1" applyAlignment="1">
      <alignment horizontal="left" vertical="center" wrapText="1"/>
    </xf>
    <xf numFmtId="0" fontId="60" fillId="0" borderId="20" xfId="0" applyFont="1" applyBorder="1" applyAlignment="1">
      <alignment horizontal="left" vertical="center" wrapText="1"/>
    </xf>
    <xf numFmtId="0" fontId="60" fillId="0" borderId="21" xfId="0" applyFont="1" applyBorder="1" applyAlignment="1">
      <alignment horizontal="left" vertical="center" wrapText="1"/>
    </xf>
    <xf numFmtId="0" fontId="60" fillId="0" borderId="22" xfId="0" applyFont="1" applyBorder="1" applyAlignment="1">
      <alignment horizontal="left" vertical="center" wrapText="1"/>
    </xf>
    <xf numFmtId="0" fontId="60" fillId="0" borderId="0" xfId="0" applyFont="1" applyAlignment="1">
      <alignment horizontal="left" vertical="center" wrapText="1"/>
    </xf>
    <xf numFmtId="0" fontId="60" fillId="0" borderId="23" xfId="0" applyFont="1" applyBorder="1" applyAlignment="1">
      <alignment horizontal="left" vertical="center" wrapText="1"/>
    </xf>
    <xf numFmtId="0" fontId="60" fillId="0" borderId="24" xfId="0" applyFont="1" applyBorder="1" applyAlignment="1">
      <alignment horizontal="left" vertical="center" wrapText="1"/>
    </xf>
    <xf numFmtId="0" fontId="60" fillId="0" borderId="25" xfId="0" applyFont="1" applyBorder="1" applyAlignment="1">
      <alignment horizontal="left" vertical="center" wrapText="1"/>
    </xf>
    <xf numFmtId="0" fontId="60" fillId="0" borderId="26" xfId="0" applyFont="1" applyBorder="1" applyAlignment="1">
      <alignment horizontal="left" vertical="center" wrapText="1"/>
    </xf>
    <xf numFmtId="0" fontId="11" fillId="3" borderId="0" xfId="0" applyFont="1" applyFill="1" applyAlignment="1">
      <alignment horizontal="left" vertical="center" wrapText="1"/>
    </xf>
    <xf numFmtId="0" fontId="80"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0" xfId="0" applyFont="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11" fillId="0" borderId="26" xfId="0" applyFont="1" applyBorder="1" applyAlignment="1">
      <alignment horizontal="left" vertical="center" wrapText="1"/>
    </xf>
    <xf numFmtId="0" fontId="11" fillId="3" borderId="20" xfId="0" applyFont="1" applyFill="1" applyBorder="1" applyAlignment="1">
      <alignment horizontal="center" wrapText="1"/>
    </xf>
    <xf numFmtId="0" fontId="66" fillId="2" borderId="43" xfId="0" applyFont="1" applyFill="1" applyBorder="1" applyAlignment="1">
      <alignment horizontal="left" vertical="center" wrapText="1"/>
    </xf>
    <xf numFmtId="0" fontId="66" fillId="2" borderId="31" xfId="0" applyFont="1" applyFill="1" applyBorder="1" applyAlignment="1">
      <alignment horizontal="left" vertical="center" wrapText="1"/>
    </xf>
    <xf numFmtId="0" fontId="2" fillId="0" borderId="19" xfId="0" applyFont="1" applyBorder="1" applyAlignment="1" applyProtection="1">
      <alignment horizontal="center"/>
      <protection locked="0"/>
    </xf>
    <xf numFmtId="0" fontId="2" fillId="0" borderId="20" xfId="0" applyFont="1" applyBorder="1" applyAlignment="1" applyProtection="1">
      <alignment horizontal="center"/>
      <protection locked="0"/>
    </xf>
    <xf numFmtId="0" fontId="2" fillId="0" borderId="21" xfId="0" applyFont="1" applyBorder="1" applyAlignment="1" applyProtection="1">
      <alignment horizontal="center"/>
      <protection locked="0"/>
    </xf>
    <xf numFmtId="0" fontId="5" fillId="3" borderId="0" xfId="0" applyFont="1" applyFill="1" applyAlignment="1">
      <alignment horizontal="left"/>
    </xf>
    <xf numFmtId="0" fontId="31" fillId="4" borderId="1" xfId="0" applyFont="1" applyFill="1" applyBorder="1" applyAlignment="1">
      <alignment horizontal="center"/>
    </xf>
    <xf numFmtId="0" fontId="54"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65" fillId="3" borderId="25" xfId="0" applyFont="1" applyFill="1" applyBorder="1"/>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57" fillId="12" borderId="30" xfId="4" applyFont="1" applyFill="1" applyBorder="1" applyAlignment="1" applyProtection="1">
      <alignment horizontal="center" vertical="center"/>
      <protection locked="0"/>
    </xf>
    <xf numFmtId="0" fontId="57" fillId="12" borderId="56" xfId="4" applyFon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5" fillId="3" borderId="19" xfId="0" applyFont="1" applyFill="1" applyBorder="1" applyAlignment="1">
      <alignment horizontal="center" vertical="top" wrapText="1"/>
    </xf>
    <xf numFmtId="0" fontId="55" fillId="3" borderId="20" xfId="0" applyFont="1" applyFill="1" applyBorder="1" applyAlignment="1">
      <alignment horizontal="center" vertical="top" wrapText="1"/>
    </xf>
    <xf numFmtId="0" fontId="16"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57" fillId="8" borderId="30" xfId="4" applyFont="1" applyBorder="1" applyAlignment="1" applyProtection="1">
      <alignment horizontal="center" vertical="center"/>
      <protection locked="0"/>
    </xf>
    <xf numFmtId="0" fontId="57" fillId="8" borderId="56" xfId="4" applyFont="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81" fillId="8" borderId="37" xfId="4" applyFont="1" applyBorder="1" applyAlignment="1" applyProtection="1">
      <alignment horizontal="center" vertical="center"/>
      <protection locked="0"/>
    </xf>
    <xf numFmtId="0" fontId="81" fillId="8" borderId="44" xfId="4" applyFont="1" applyBorder="1" applyAlignment="1" applyProtection="1">
      <alignment horizontal="center" vertical="center"/>
      <protection locked="0"/>
    </xf>
    <xf numFmtId="0" fontId="81" fillId="12" borderId="40" xfId="4" applyFont="1" applyFill="1" applyBorder="1" applyAlignment="1" applyProtection="1">
      <alignment horizontal="center" vertical="center"/>
      <protection locked="0"/>
    </xf>
    <xf numFmtId="0" fontId="81" fillId="12" borderId="60" xfId="4" applyFont="1" applyFill="1" applyBorder="1" applyAlignment="1" applyProtection="1">
      <alignment horizontal="center" vertical="center"/>
      <protection locked="0"/>
    </xf>
    <xf numFmtId="0" fontId="81" fillId="9" borderId="40" xfId="4" applyFont="1" applyFill="1" applyBorder="1" applyAlignment="1" applyProtection="1">
      <alignment horizontal="center" vertical="center"/>
      <protection locked="0"/>
    </xf>
    <xf numFmtId="0" fontId="81" fillId="9" borderId="60" xfId="4" applyFont="1" applyFill="1" applyBorder="1" applyAlignment="1" applyProtection="1">
      <alignment horizontal="center" vertical="center"/>
      <protection locked="0"/>
    </xf>
    <xf numFmtId="0" fontId="81" fillId="12" borderId="37" xfId="4" applyFont="1" applyFill="1" applyBorder="1" applyAlignment="1" applyProtection="1">
      <alignment horizontal="center" vertical="center"/>
      <protection locked="0"/>
    </xf>
    <xf numFmtId="0" fontId="81" fillId="12" borderId="44" xfId="4" applyFont="1" applyFill="1" applyBorder="1" applyAlignment="1" applyProtection="1">
      <alignment horizontal="center" vertical="center"/>
      <protection locked="0"/>
    </xf>
    <xf numFmtId="0" fontId="0" fillId="0" borderId="11" xfId="0" applyBorder="1" applyAlignment="1">
      <alignment horizontal="center" vertical="center" wrapText="1"/>
    </xf>
    <xf numFmtId="0" fontId="81" fillId="8" borderId="40" xfId="4" applyFont="1" applyBorder="1" applyAlignment="1" applyProtection="1">
      <alignment horizontal="center" vertical="center"/>
      <protection locked="0"/>
    </xf>
    <xf numFmtId="0" fontId="81" fillId="8" borderId="60" xfId="4" applyFont="1" applyBorder="1" applyAlignment="1" applyProtection="1">
      <alignment horizontal="center" vertical="center"/>
      <protection locked="0"/>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40" fillId="14" borderId="30" xfId="4" applyFont="1" applyFill="1" applyBorder="1" applyAlignment="1" applyProtection="1">
      <alignment horizontal="center" vertical="center" wrapText="1"/>
      <protection locked="0"/>
    </xf>
    <xf numFmtId="0" fontId="40" fillId="14" borderId="56" xfId="4" applyFont="1"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81" fillId="8" borderId="52" xfId="4" applyFont="1" applyBorder="1" applyAlignment="1" applyProtection="1">
      <alignment horizontal="center" vertical="center"/>
      <protection locked="0"/>
    </xf>
    <xf numFmtId="0" fontId="81" fillId="12" borderId="52" xfId="4" applyFont="1" applyFill="1" applyBorder="1" applyAlignment="1" applyProtection="1">
      <alignment horizontal="center" vertical="center"/>
      <protection locked="0"/>
    </xf>
    <xf numFmtId="0" fontId="81" fillId="12" borderId="53" xfId="4" applyFont="1" applyFill="1"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0" borderId="40" xfId="4" applyFill="1" applyBorder="1" applyAlignment="1" applyProtection="1">
      <alignment horizontal="center" wrapText="1"/>
      <protection locked="0"/>
    </xf>
    <xf numFmtId="0" fontId="35" fillId="0" borderId="60" xfId="4" applyFill="1" applyBorder="1" applyAlignment="1" applyProtection="1">
      <alignment horizontal="center" wrapText="1"/>
      <protection locked="0"/>
    </xf>
    <xf numFmtId="0" fontId="35" fillId="0" borderId="37" xfId="4" applyFill="1" applyBorder="1" applyAlignment="1" applyProtection="1">
      <alignment horizontal="center" wrapText="1"/>
      <protection locked="0"/>
    </xf>
    <xf numFmtId="0" fontId="35" fillId="0" borderId="44" xfId="4" applyFill="1"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81" fillId="8" borderId="40" xfId="4" applyFont="1" applyBorder="1" applyAlignment="1" applyProtection="1">
      <alignment horizontal="center" vertical="center" wrapText="1"/>
      <protection locked="0"/>
    </xf>
    <xf numFmtId="0" fontId="81" fillId="8" borderId="60" xfId="4" applyFont="1" applyBorder="1" applyAlignment="1" applyProtection="1">
      <alignment horizontal="center" vertical="center" wrapText="1"/>
      <protection locked="0"/>
    </xf>
    <xf numFmtId="0" fontId="40" fillId="14" borderId="37" xfId="4" applyFont="1" applyFill="1" applyBorder="1" applyAlignment="1" applyProtection="1">
      <alignment horizontal="center" vertical="center" wrapText="1"/>
      <protection locked="0"/>
    </xf>
    <xf numFmtId="0" fontId="40" fillId="14" borderId="44" xfId="4" applyFont="1" applyFill="1" applyBorder="1" applyAlignment="1" applyProtection="1">
      <alignment horizontal="center" vertical="center" wrapText="1"/>
      <protection locked="0"/>
    </xf>
    <xf numFmtId="0" fontId="81" fillId="12" borderId="40" xfId="4" applyFont="1" applyFill="1" applyBorder="1" applyAlignment="1" applyProtection="1">
      <alignment horizontal="center" vertical="center" wrapText="1"/>
      <protection locked="0"/>
    </xf>
    <xf numFmtId="0" fontId="81" fillId="12" borderId="60" xfId="4" applyFont="1" applyFill="1" applyBorder="1" applyAlignment="1" applyProtection="1">
      <alignment horizontal="center" vertical="center" wrapText="1"/>
      <protection locked="0"/>
    </xf>
    <xf numFmtId="0" fontId="56" fillId="0" borderId="11" xfId="0" applyFont="1" applyBorder="1" applyAlignment="1">
      <alignment horizontal="left" vertical="center" wrapText="1"/>
    </xf>
    <xf numFmtId="0" fontId="36" fillId="0" borderId="0" xfId="0" applyFont="1" applyAlignment="1">
      <alignment horizontal="left"/>
    </xf>
    <xf numFmtId="0" fontId="77" fillId="10" borderId="55" xfId="0" applyFont="1"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6" fillId="0" borderId="40" xfId="0" applyFont="1" applyBorder="1" applyAlignment="1">
      <alignment horizontal="left" vertical="center" wrapText="1"/>
    </xf>
    <xf numFmtId="0" fontId="56" fillId="0" borderId="60" xfId="0" applyFont="1" applyBorder="1" applyAlignment="1">
      <alignment horizontal="left" vertical="center" wrapText="1"/>
    </xf>
    <xf numFmtId="0" fontId="57" fillId="11" borderId="30" xfId="0" applyFont="1" applyFill="1" applyBorder="1" applyAlignment="1">
      <alignment horizontal="center" vertical="center" wrapText="1"/>
    </xf>
    <xf numFmtId="0" fontId="57" fillId="11" borderId="53" xfId="0" applyFont="1" applyFill="1" applyBorder="1" applyAlignment="1">
      <alignment horizontal="center" vertical="center" wrapText="1"/>
    </xf>
    <xf numFmtId="0" fontId="57"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8" fillId="10" borderId="43" xfId="0" applyFont="1" applyFill="1" applyBorder="1" applyAlignment="1">
      <alignment horizontal="center" vertical="center"/>
    </xf>
    <xf numFmtId="0" fontId="48" fillId="10" borderId="17" xfId="0" applyFont="1" applyFill="1" applyBorder="1" applyAlignment="1">
      <alignment horizontal="center" vertical="center"/>
    </xf>
    <xf numFmtId="0" fontId="48" fillId="10" borderId="31" xfId="0" applyFont="1" applyFill="1" applyBorder="1" applyAlignment="1">
      <alignment horizontal="center" vertical="center"/>
    </xf>
    <xf numFmtId="0" fontId="56" fillId="10" borderId="40" xfId="0" applyFont="1" applyFill="1" applyBorder="1" applyAlignment="1">
      <alignment horizontal="left" vertical="center" wrapText="1"/>
    </xf>
    <xf numFmtId="0" fontId="56" fillId="10" borderId="60" xfId="0" applyFont="1" applyFill="1" applyBorder="1" applyAlignment="1">
      <alignment horizontal="left" vertical="center" wrapText="1"/>
    </xf>
    <xf numFmtId="0" fontId="57" fillId="11" borderId="60" xfId="0" applyFont="1" applyFill="1" applyBorder="1" applyAlignment="1">
      <alignment horizontal="center" vertical="center"/>
    </xf>
    <xf numFmtId="0" fontId="57" fillId="11" borderId="29" xfId="0" applyFont="1" applyFill="1" applyBorder="1" applyAlignment="1">
      <alignment horizontal="center" vertical="center"/>
    </xf>
    <xf numFmtId="0" fontId="57" fillId="11" borderId="10" xfId="0" applyFont="1" applyFill="1" applyBorder="1" applyAlignment="1">
      <alignment horizontal="center" vertical="center"/>
    </xf>
    <xf numFmtId="0" fontId="57" fillId="11" borderId="9" xfId="0" applyFont="1" applyFill="1" applyBorder="1" applyAlignment="1">
      <alignment horizontal="center" vertical="center"/>
    </xf>
    <xf numFmtId="0" fontId="57" fillId="11" borderId="49" xfId="0" applyFont="1" applyFill="1" applyBorder="1" applyAlignment="1">
      <alignment horizontal="center" vertical="center"/>
    </xf>
    <xf numFmtId="0" fontId="57" fillId="11" borderId="50" xfId="0" applyFont="1" applyFill="1" applyBorder="1" applyAlignment="1">
      <alignment horizontal="center" vertical="center"/>
    </xf>
    <xf numFmtId="0" fontId="57"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6" fillId="0" borderId="57" xfId="0" applyFont="1" applyBorder="1" applyAlignment="1">
      <alignment horizontal="left" vertical="center" wrapText="1"/>
    </xf>
    <xf numFmtId="0" fontId="57"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9">
    <cellStyle name="Bad" xfId="3" builtinId="27"/>
    <cellStyle name="Currency" xfId="5" builtinId="4"/>
    <cellStyle name="Good" xfId="2" builtinId="26"/>
    <cellStyle name="Hyperlink" xfId="1" builtinId="8"/>
    <cellStyle name="Moneda 2" xfId="6" xr:uid="{00000000-0005-0000-0000-000031000000}"/>
    <cellStyle name="Moneda 2 2" xfId="8" xr:uid="{00000000-0005-0000-0000-000031000000}"/>
    <cellStyle name="Moneda 3" xfId="7" xr:uid="{00000000-0005-0000-0000-000032000000}"/>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508000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35513" y="3720449"/>
              <a:ext cx="1066800" cy="1192741"/>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35513" y="4884615"/>
              <a:ext cx="1066800" cy="1290434"/>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35513" y="6146474"/>
              <a:ext cx="1066800" cy="1062486"/>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35513" y="7180385"/>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96410" y="3468077"/>
              <a:ext cx="1066800" cy="280947"/>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96410" y="3725462"/>
              <a:ext cx="1066800" cy="1192741"/>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35513" y="8303846"/>
              <a:ext cx="1066800" cy="517037"/>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35513" y="8792308"/>
              <a:ext cx="1066800" cy="1966139"/>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35513" y="10729872"/>
              <a:ext cx="1066800" cy="834536"/>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35513" y="11535833"/>
              <a:ext cx="1066800" cy="1835883"/>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35513" y="13343141"/>
              <a:ext cx="1066800" cy="1257870"/>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35513" y="14572436"/>
              <a:ext cx="1066800" cy="1404408"/>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35513" y="15948269"/>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35513" y="17372949"/>
              <a:ext cx="1066800" cy="280947"/>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35513" y="17625321"/>
              <a:ext cx="1066800" cy="280946"/>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35513" y="17877692"/>
              <a:ext cx="1066800" cy="280947"/>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96410" y="17877692"/>
              <a:ext cx="1066800" cy="280947"/>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96410" y="17625321"/>
              <a:ext cx="1066800" cy="280946"/>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96410" y="17372949"/>
              <a:ext cx="1066800" cy="280947"/>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96410" y="15948269"/>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96410" y="14572436"/>
              <a:ext cx="1066800" cy="1404408"/>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96410" y="13343141"/>
              <a:ext cx="1066800" cy="1257870"/>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96410" y="11535833"/>
              <a:ext cx="1066800" cy="1835883"/>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96410" y="10729872"/>
              <a:ext cx="1066800" cy="834536"/>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96410" y="8792308"/>
              <a:ext cx="1066800" cy="1966139"/>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96410" y="8303846"/>
              <a:ext cx="1066800" cy="517037"/>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96410" y="7180385"/>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96410" y="4884615"/>
              <a:ext cx="1066800" cy="1290434"/>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96410" y="6146474"/>
              <a:ext cx="1066800" cy="1062486"/>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35513" y="3468077"/>
              <a:ext cx="1066800" cy="280947"/>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35513" y="26539744"/>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96410" y="21549295"/>
              <a:ext cx="1066800" cy="504743"/>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34510" y="26701669"/>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96410" y="32604808"/>
              <a:ext cx="1855304" cy="765256"/>
              <a:chOff x="3047997" y="14817587"/>
              <a:chExt cx="1855312"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7" y="14817587"/>
                <a:ext cx="51434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8"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42</xdr:row>
          <xdr:rowOff>0</xdr:rowOff>
        </xdr:from>
        <xdr:to>
          <xdr:col>5</xdr:col>
          <xdr:colOff>474179</xdr:colOff>
          <xdr:row>43</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0183" y="19715976"/>
              <a:ext cx="1829362" cy="573048"/>
              <a:chOff x="3048007" y="14817587"/>
              <a:chExt cx="1855311"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7" y="14817587"/>
                <a:ext cx="514354"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702" y="14817587"/>
                <a:ext cx="79761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319274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09949" y="20967700"/>
              <a:ext cx="122555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3025774</xdr:colOff>
          <xdr:row>38</xdr:row>
          <xdr:rowOff>0</xdr:rowOff>
        </xdr:from>
        <xdr:to>
          <xdr:col>3</xdr:col>
          <xdr:colOff>1219200</xdr:colOff>
          <xdr:row>38</xdr:row>
          <xdr:rowOff>336550</xdr:rowOff>
        </xdr:to>
        <xdr:grpSp>
          <xdr:nvGrpSpPr>
            <xdr:cNvPr id="5" name="Group 135">
              <a:extLst>
                <a:ext uri="{FF2B5EF4-FFF2-40B4-BE49-F238E27FC236}">
                  <a16:creationId xmlns:a16="http://schemas.microsoft.com/office/drawing/2014/main" id="{00000000-0008-0000-0900-000005000000}"/>
                </a:ext>
              </a:extLst>
            </xdr:cNvPr>
            <xdr:cNvGrpSpPr>
              <a:grpSpLocks/>
            </xdr:cNvGrpSpPr>
          </xdr:nvGrpSpPr>
          <xdr:grpSpPr bwMode="auto">
            <a:xfrm>
              <a:off x="3267074" y="20967700"/>
              <a:ext cx="1368426" cy="336550"/>
              <a:chOff x="30480" y="148175"/>
              <a:chExt cx="10668" cy="2191"/>
            </a:xfrm>
          </xdr:grpSpPr>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900-000006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3" name="Check Box 7" hidden="1">
                <a:extLst>
                  <a:ext uri="{63B3BB69-23CF-44E3-9099-C40C66FF867C}">
                    <a14:compatExt spid="_x0000_s34823"/>
                  </a:ext>
                  <a:ext uri="{FF2B5EF4-FFF2-40B4-BE49-F238E27FC236}">
                    <a16:creationId xmlns:a16="http://schemas.microsoft.com/office/drawing/2014/main" id="{00000000-0008-0000-0900-000007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1437603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Maritza Guido" id="{96D09162-B880-41B9-94B0-E0C6085979D4}" userId="maritza.guido@undp.org" providerId="PeoplePicker"/>
  <person displayName="Ryna Avila" id="{ED4A5309-D604-461A-BCD3-854BFE8E1106}" userId="S::ryna.avila@undp.org::e980ca55-d64f-47e2-8acb-0e913bd0f607" providerId="AD"/>
  <person displayName="Joana TROYANO" id="{DE716734-E670-48DC-9B97-F48594BD6FEC}" userId="S::Joana.TROYANO@undp.org::abd79d05-48f5-4420-9f65-4662f36be519" providerId="AD"/>
  <person displayName="Martina Dorigo" id="{A65D755D-ADA2-44C8-A3A3-A9D11412C4A4}" userId="S::mdorigo@adaptation-fund.org::cb60c122-ae7b-403f-99c3-cc60ccc32964"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3" dT="2022-07-06T14:31:50.63" personId="{DE716734-E670-48DC-9B97-F48594BD6FEC}" id="{B3FC4E65-486F-4D30-9C43-6C2D69933CDD}">
    <text>insertar la fecha del periodo de reporte del 1 de Julio 2021
 al 30 de junio 2022</text>
  </threadedComment>
</ThreadedComments>
</file>

<file path=xl/threadedComments/threadedComment2.xml><?xml version="1.0" encoding="utf-8"?>
<ThreadedComments xmlns="http://schemas.microsoft.com/office/spreadsheetml/2018/threadedcomments" xmlns:x="http://schemas.openxmlformats.org/spreadsheetml/2006/main">
  <threadedComment ref="J27" dT="2022-06-28T23:01:10.09" personId="{ED4A5309-D604-461A-BCD3-854BFE8E1106}" id="{0F8A130E-D9BC-49B4-AD7C-D5DD4F158728}">
    <text>@Maritza Guido
 Sugiero escribir los avances que realiza el Observatorio de amenazas en la generaciòn de informaciòn que ya realiza.  Visibilicemos que ya hay una plataforma para comunicar y sobre eso el proyecto medirà que tanto funciona</text>
    <mentions>
      <mention mentionpersonId="{96D09162-B880-41B9-94B0-E0C6085979D4}" mentionId="{54E4E258-07EF-4E7C-AFB0-52DEFA095557}" startIndex="0" length="14"/>
    </mentions>
  </threadedComment>
</ThreadedComments>
</file>

<file path=xl/threadedComments/threadedComment3.xml><?xml version="1.0" encoding="utf-8"?>
<ThreadedComments xmlns="http://schemas.microsoft.com/office/spreadsheetml/2018/threadedcomments" xmlns:x="http://schemas.openxmlformats.org/spreadsheetml/2006/main">
  <threadedComment ref="E21" dT="2022-09-26T19:32:29.19" personId="{A65D755D-ADA2-44C8-A3A3-A9D11412C4A4}" id="{04CC1229-46D9-43D0-B9A1-18AD549332E5}">
    <text>baseline cannot be the same as the target at completion</text>
  </threadedComment>
  <threadedComment ref="E27" dT="2022-09-26T19:32:55.21" personId="{A65D755D-ADA2-44C8-A3A3-A9D11412C4A4}" id="{85A9E1FC-A95C-404E-9FC8-8D0F59B15047}">
    <text>baseline cannot be the same as target at completion</text>
  </threadedComment>
  <threadedComment ref="D67" dT="2022-09-26T19:33:43.98" personId="{A65D755D-ADA2-44C8-A3A3-A9D11412C4A4}" id="{F5E0282A-59F7-4376-8C7E-860D34C0ED27}">
    <text>baseline cannot be the same as target at completion</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ryna.avila@undp.org" TargetMode="External"/><Relationship Id="rId2" Type="http://schemas.openxmlformats.org/officeDocument/2006/relationships/hyperlink" Target="https://www.adaptation-fund.org/project/enhancing-climate-resilience-of-rural-communities-and-ecosystems-in-ahuachapan-sur-el-salvador/" TargetMode="External"/><Relationship Id="rId1" Type="http://schemas.openxmlformats.org/officeDocument/2006/relationships/hyperlink" Target="mailto:maritza.guido@pnud.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mailto:eva.colorado@marn.gob.sv" TargetMode="External"/><Relationship Id="rId2" Type="http://schemas.openxmlformats.org/officeDocument/2006/relationships/hyperlink" Target="mailto:mguido@marn.gob.sv" TargetMode="External"/><Relationship Id="rId1" Type="http://schemas.openxmlformats.org/officeDocument/2006/relationships/hyperlink" Target="mailto:ryna.avila@undp.org" TargetMode="External"/><Relationship Id="rId6" Type="http://schemas.microsoft.com/office/2017/10/relationships/threadedComment" Target="../threadedComments/threadedComment2.xml"/><Relationship Id="rId5" Type="http://schemas.openxmlformats.org/officeDocument/2006/relationships/comments" Target="../comments2.xml"/><Relationship Id="rId4"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7" Type="http://schemas.openxmlformats.org/officeDocument/2006/relationships/ctrlProp" Target="../ctrlProps/ctrlProp77.xml"/><Relationship Id="rId2" Type="http://schemas.openxmlformats.org/officeDocument/2006/relationships/drawing" Target="../drawings/drawing4.xml"/><Relationship Id="rId1" Type="http://schemas.openxmlformats.org/officeDocument/2006/relationships/printerSettings" Target="../printerSettings/printerSettings8.bin"/><Relationship Id="rId6" Type="http://schemas.openxmlformats.org/officeDocument/2006/relationships/ctrlProp" Target="../ctrlProps/ctrlProp76.xml"/><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6" Type="http://schemas.microsoft.com/office/2017/10/relationships/threadedComment" Target="../threadedComments/threadedComment3.xml"/><Relationship Id="rId5" Type="http://schemas.openxmlformats.org/officeDocument/2006/relationships/comments" Target="../comments3.xml"/><Relationship Id="rId4" Type="http://schemas.openxmlformats.org/officeDocument/2006/relationships/vmlDrawing" Target="../drawings/vmlDrawing6.v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3"/>
  <sheetViews>
    <sheetView zoomScale="86" zoomScaleNormal="86" workbookViewId="0">
      <selection activeCell="D55" sqref="D55"/>
    </sheetView>
  </sheetViews>
  <sheetFormatPr defaultColWidth="102.453125" defaultRowHeight="14"/>
  <cols>
    <col min="1" max="1" width="2.453125" style="1" customWidth="1"/>
    <col min="2" max="2" width="9.81640625" style="99" customWidth="1"/>
    <col min="3" max="3" width="15.1796875" style="99" customWidth="1"/>
    <col min="4" max="4" width="87.1796875" style="1" customWidth="1"/>
    <col min="5" max="5" width="4.81640625" style="1" customWidth="1"/>
    <col min="6" max="6" width="9.1796875" style="1" customWidth="1"/>
    <col min="7" max="7" width="12.45312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453125" style="1" customWidth="1"/>
    <col min="253" max="254" width="9.1796875" style="1" customWidth="1"/>
    <col min="255" max="255" width="17.453125" style="1" customWidth="1"/>
    <col min="256" max="16384" width="102.453125" style="1"/>
  </cols>
  <sheetData>
    <row r="1" spans="2:16" ht="14.5" thickBot="1"/>
    <row r="2" spans="2:16" ht="14.5" thickBot="1">
      <c r="B2" s="100"/>
      <c r="C2" s="101"/>
      <c r="D2" s="53"/>
      <c r="E2" s="54"/>
    </row>
    <row r="3" spans="2:16" ht="18" thickBot="1">
      <c r="B3" s="102"/>
      <c r="C3" s="103"/>
      <c r="D3" s="72" t="s">
        <v>753</v>
      </c>
      <c r="E3" s="63"/>
    </row>
    <row r="4" spans="2:16" ht="14.5" thickBot="1">
      <c r="B4" s="102"/>
      <c r="C4" s="103"/>
      <c r="D4" s="62" t="s">
        <v>763</v>
      </c>
      <c r="E4" s="63"/>
    </row>
    <row r="5" spans="2:16" ht="15" thickBot="1">
      <c r="B5" s="102"/>
      <c r="C5" s="106" t="s">
        <v>264</v>
      </c>
      <c r="D5" s="394" t="s">
        <v>1035</v>
      </c>
      <c r="E5" s="63"/>
    </row>
    <row r="6" spans="2:16" s="2" customFormat="1" ht="14.5" thickBot="1">
      <c r="B6" s="104"/>
      <c r="C6" s="70"/>
      <c r="D6" s="34"/>
      <c r="E6" s="32"/>
      <c r="G6" s="1"/>
      <c r="H6" s="1"/>
      <c r="I6" s="1"/>
      <c r="J6" s="1"/>
      <c r="K6" s="1"/>
      <c r="L6" s="1"/>
      <c r="M6" s="1"/>
      <c r="N6" s="1"/>
      <c r="O6" s="1"/>
      <c r="P6" s="1"/>
    </row>
    <row r="7" spans="2:16" s="2" customFormat="1" ht="30.75" customHeight="1" thickBot="1">
      <c r="B7" s="104"/>
      <c r="C7" s="64" t="s">
        <v>209</v>
      </c>
      <c r="D7" s="393" t="s">
        <v>817</v>
      </c>
      <c r="E7" s="32"/>
      <c r="G7" s="1"/>
      <c r="H7" s="1"/>
      <c r="I7" s="1"/>
      <c r="J7" s="1"/>
      <c r="K7" s="1"/>
      <c r="L7" s="1"/>
      <c r="M7" s="1"/>
      <c r="N7" s="1"/>
      <c r="O7" s="1"/>
      <c r="P7" s="1"/>
    </row>
    <row r="8" spans="2:16" s="2" customFormat="1" hidden="1">
      <c r="B8" s="102"/>
      <c r="C8" s="103"/>
      <c r="D8" s="62"/>
      <c r="E8" s="32"/>
      <c r="G8" s="1"/>
      <c r="H8" s="1"/>
      <c r="I8" s="1"/>
      <c r="J8" s="1"/>
      <c r="K8" s="1"/>
      <c r="L8" s="1"/>
      <c r="M8" s="1"/>
      <c r="N8" s="1"/>
      <c r="O8" s="1"/>
      <c r="P8" s="1"/>
    </row>
    <row r="9" spans="2:16" s="2" customFormat="1" hidden="1">
      <c r="B9" s="102"/>
      <c r="C9" s="103"/>
      <c r="D9" s="62"/>
      <c r="E9" s="32"/>
      <c r="G9" s="1"/>
      <c r="H9" s="1"/>
      <c r="I9" s="1"/>
      <c r="J9" s="1"/>
      <c r="K9" s="1"/>
      <c r="L9" s="1"/>
      <c r="M9" s="1"/>
      <c r="N9" s="1"/>
      <c r="O9" s="1"/>
      <c r="P9" s="1"/>
    </row>
    <row r="10" spans="2:16" s="2" customFormat="1" hidden="1">
      <c r="B10" s="102"/>
      <c r="C10" s="103"/>
      <c r="D10" s="62"/>
      <c r="E10" s="32"/>
      <c r="G10" s="1"/>
      <c r="H10" s="1"/>
      <c r="I10" s="1"/>
      <c r="J10" s="1"/>
      <c r="K10" s="1"/>
      <c r="L10" s="1"/>
      <c r="M10" s="1"/>
      <c r="N10" s="1"/>
      <c r="O10" s="1"/>
      <c r="P10" s="1"/>
    </row>
    <row r="11" spans="2:16" s="2" customFormat="1" hidden="1">
      <c r="B11" s="102"/>
      <c r="C11" s="103"/>
      <c r="D11" s="62"/>
      <c r="E11" s="32"/>
      <c r="G11" s="1"/>
      <c r="H11" s="1"/>
      <c r="I11" s="1"/>
      <c r="J11" s="1"/>
      <c r="K11" s="1"/>
      <c r="L11" s="1"/>
      <c r="M11" s="1"/>
      <c r="N11" s="1"/>
      <c r="O11" s="1"/>
      <c r="P11" s="1"/>
    </row>
    <row r="12" spans="2:16" s="2" customFormat="1" ht="14.5" thickBot="1">
      <c r="B12" s="104"/>
      <c r="C12" s="70"/>
      <c r="D12" s="34"/>
      <c r="E12" s="32"/>
      <c r="G12" s="1"/>
      <c r="H12" s="1"/>
      <c r="I12" s="1"/>
      <c r="J12" s="1"/>
      <c r="K12" s="1"/>
      <c r="L12" s="1"/>
      <c r="M12" s="1"/>
      <c r="N12" s="1"/>
      <c r="O12" s="1"/>
      <c r="P12" s="1"/>
    </row>
    <row r="13" spans="2:16" s="2" customFormat="1" ht="165" customHeight="1" thickBot="1">
      <c r="B13" s="104"/>
      <c r="C13" s="65" t="s">
        <v>0</v>
      </c>
      <c r="D13" s="390" t="s">
        <v>818</v>
      </c>
      <c r="E13" s="32"/>
      <c r="G13" s="1"/>
      <c r="H13" s="1"/>
      <c r="I13" s="1"/>
      <c r="J13" s="1"/>
      <c r="K13" s="1"/>
      <c r="L13" s="1"/>
      <c r="M13" s="1"/>
      <c r="N13" s="1"/>
      <c r="O13" s="1"/>
      <c r="P13" s="1"/>
    </row>
    <row r="14" spans="2:16" s="2" customFormat="1" ht="14.5" thickBot="1">
      <c r="B14" s="104"/>
      <c r="C14" s="70"/>
      <c r="D14" s="34"/>
      <c r="E14" s="32"/>
      <c r="G14" s="1"/>
      <c r="H14" s="1" t="s">
        <v>1</v>
      </c>
      <c r="I14" s="1" t="s">
        <v>2</v>
      </c>
      <c r="J14" s="1"/>
      <c r="K14" s="1" t="s">
        <v>3</v>
      </c>
      <c r="L14" s="1" t="s">
        <v>4</v>
      </c>
      <c r="M14" s="1" t="s">
        <v>5</v>
      </c>
      <c r="N14" s="1" t="s">
        <v>6</v>
      </c>
      <c r="O14" s="1" t="s">
        <v>7</v>
      </c>
      <c r="P14" s="1" t="s">
        <v>8</v>
      </c>
    </row>
    <row r="15" spans="2:16" s="2" customFormat="1" ht="25" customHeight="1">
      <c r="B15" s="104"/>
      <c r="C15" s="66" t="s">
        <v>200</v>
      </c>
      <c r="D15" s="388"/>
      <c r="E15" s="32"/>
      <c r="G15" s="1"/>
      <c r="H15" s="3" t="s">
        <v>9</v>
      </c>
      <c r="I15" s="1" t="s">
        <v>10</v>
      </c>
      <c r="J15" s="1" t="s">
        <v>11</v>
      </c>
      <c r="K15" s="1" t="s">
        <v>12</v>
      </c>
      <c r="L15" s="1">
        <v>1</v>
      </c>
      <c r="M15" s="1">
        <v>1</v>
      </c>
      <c r="N15" s="1" t="s">
        <v>13</v>
      </c>
      <c r="O15" s="1" t="s">
        <v>14</v>
      </c>
      <c r="P15" s="1" t="s">
        <v>15</v>
      </c>
    </row>
    <row r="16" spans="2:16" s="2" customFormat="1" ht="27.5" customHeight="1">
      <c r="B16" s="575" t="s">
        <v>255</v>
      </c>
      <c r="C16" s="576"/>
      <c r="D16" s="389" t="s">
        <v>873</v>
      </c>
      <c r="E16" s="32"/>
      <c r="G16" s="1"/>
      <c r="H16" s="3" t="s">
        <v>16</v>
      </c>
      <c r="I16" s="1" t="s">
        <v>17</v>
      </c>
      <c r="J16" s="1" t="s">
        <v>18</v>
      </c>
      <c r="K16" s="1" t="s">
        <v>19</v>
      </c>
      <c r="L16" s="1">
        <v>2</v>
      </c>
      <c r="M16" s="1">
        <v>2</v>
      </c>
      <c r="N16" s="1" t="s">
        <v>20</v>
      </c>
      <c r="O16" s="1" t="s">
        <v>21</v>
      </c>
      <c r="P16" s="1" t="s">
        <v>22</v>
      </c>
    </row>
    <row r="17" spans="2:16" s="2" customFormat="1" ht="14.5">
      <c r="B17" s="104"/>
      <c r="C17" s="66" t="s">
        <v>205</v>
      </c>
      <c r="D17" s="389" t="s">
        <v>866</v>
      </c>
      <c r="E17" s="32"/>
      <c r="G17" s="1"/>
      <c r="H17" s="3" t="s">
        <v>23</v>
      </c>
      <c r="I17" s="1" t="s">
        <v>24</v>
      </c>
      <c r="J17" s="1"/>
      <c r="K17" s="1" t="s">
        <v>25</v>
      </c>
      <c r="L17" s="1">
        <v>3</v>
      </c>
      <c r="M17" s="1">
        <v>3</v>
      </c>
      <c r="N17" s="1" t="s">
        <v>26</v>
      </c>
      <c r="O17" s="1" t="s">
        <v>27</v>
      </c>
      <c r="P17" s="1" t="s">
        <v>28</v>
      </c>
    </row>
    <row r="18" spans="2:16" s="2" customFormat="1" ht="14.5">
      <c r="B18" s="105"/>
      <c r="C18" s="65" t="s">
        <v>201</v>
      </c>
      <c r="D18" s="389" t="s">
        <v>63</v>
      </c>
      <c r="E18" s="32"/>
      <c r="G18" s="1"/>
      <c r="H18" s="3" t="s">
        <v>29</v>
      </c>
      <c r="I18" s="1"/>
      <c r="J18" s="1"/>
      <c r="K18" s="1" t="s">
        <v>30</v>
      </c>
      <c r="L18" s="1">
        <v>5</v>
      </c>
      <c r="M18" s="1">
        <v>5</v>
      </c>
      <c r="N18" s="1" t="s">
        <v>31</v>
      </c>
      <c r="O18" s="1" t="s">
        <v>32</v>
      </c>
      <c r="P18" s="1" t="s">
        <v>33</v>
      </c>
    </row>
    <row r="19" spans="2:16" s="2" customFormat="1" ht="67" customHeight="1" thickBot="1">
      <c r="B19" s="578" t="s">
        <v>202</v>
      </c>
      <c r="C19" s="579"/>
      <c r="D19" s="380" t="s">
        <v>1036</v>
      </c>
      <c r="E19" s="32"/>
      <c r="G19" s="1"/>
      <c r="H19" s="3" t="s">
        <v>34</v>
      </c>
      <c r="I19" s="1"/>
      <c r="J19" s="1"/>
      <c r="K19" s="1" t="s">
        <v>35</v>
      </c>
      <c r="L19" s="1"/>
      <c r="M19" s="1"/>
      <c r="N19" s="1"/>
      <c r="O19" s="1" t="s">
        <v>36</v>
      </c>
      <c r="P19" s="1" t="s">
        <v>37</v>
      </c>
    </row>
    <row r="20" spans="2:16" s="2" customFormat="1">
      <c r="B20" s="104"/>
      <c r="C20" s="65"/>
      <c r="D20" s="34"/>
      <c r="E20" s="63"/>
      <c r="F20" s="3"/>
      <c r="G20" s="1"/>
      <c r="H20" s="1"/>
      <c r="J20" s="1"/>
      <c r="K20" s="1"/>
      <c r="L20" s="1"/>
      <c r="M20" s="1" t="s">
        <v>38</v>
      </c>
      <c r="N20" s="1" t="s">
        <v>39</v>
      </c>
    </row>
    <row r="21" spans="2:16" s="2" customFormat="1">
      <c r="B21" s="104"/>
      <c r="C21" s="106" t="s">
        <v>204</v>
      </c>
      <c r="D21" s="34"/>
      <c r="E21" s="63"/>
      <c r="F21" s="3"/>
      <c r="G21" s="1"/>
      <c r="H21" s="1"/>
      <c r="J21" s="1"/>
      <c r="K21" s="1"/>
      <c r="L21" s="1"/>
      <c r="M21" s="1" t="s">
        <v>40</v>
      </c>
      <c r="N21" s="1" t="s">
        <v>41</v>
      </c>
    </row>
    <row r="22" spans="2:16" s="2" customFormat="1" ht="14.5" thickBot="1">
      <c r="B22" s="104"/>
      <c r="C22" s="107" t="s">
        <v>207</v>
      </c>
      <c r="D22" s="34"/>
      <c r="E22" s="32"/>
      <c r="G22" s="1"/>
      <c r="H22" s="3" t="s">
        <v>42</v>
      </c>
      <c r="I22" s="1"/>
      <c r="J22" s="1"/>
      <c r="L22" s="1"/>
      <c r="M22" s="1"/>
      <c r="N22" s="1"/>
      <c r="O22" s="1" t="s">
        <v>43</v>
      </c>
      <c r="P22" s="1" t="s">
        <v>44</v>
      </c>
    </row>
    <row r="23" spans="2:16" s="2" customFormat="1">
      <c r="B23" s="575" t="s">
        <v>206</v>
      </c>
      <c r="C23" s="576"/>
      <c r="D23" s="573">
        <v>43749</v>
      </c>
      <c r="E23" s="32"/>
      <c r="G23" s="1"/>
      <c r="H23" s="3"/>
      <c r="I23" s="1"/>
      <c r="J23" s="1"/>
      <c r="L23" s="1"/>
      <c r="M23" s="1"/>
      <c r="N23" s="1"/>
      <c r="O23" s="1"/>
      <c r="P23" s="1"/>
    </row>
    <row r="24" spans="2:16" s="2" customFormat="1" ht="4.5" customHeight="1">
      <c r="B24" s="575"/>
      <c r="C24" s="576"/>
      <c r="D24" s="574"/>
      <c r="E24" s="32"/>
      <c r="G24" s="1"/>
      <c r="H24" s="3"/>
      <c r="I24" s="1"/>
      <c r="J24" s="1"/>
      <c r="L24" s="1"/>
      <c r="M24" s="1"/>
      <c r="N24" s="1"/>
      <c r="O24" s="1"/>
      <c r="P24" s="1"/>
    </row>
    <row r="25" spans="2:16" s="2" customFormat="1" ht="27.75" customHeight="1">
      <c r="B25" s="575" t="s">
        <v>259</v>
      </c>
      <c r="C25" s="576"/>
      <c r="D25" s="423" t="s">
        <v>950</v>
      </c>
      <c r="E25" s="32"/>
      <c r="F25" s="1"/>
      <c r="G25" s="3"/>
      <c r="H25" s="1"/>
      <c r="I25" s="1"/>
      <c r="K25" s="1"/>
      <c r="L25" s="1"/>
      <c r="M25" s="1"/>
      <c r="N25" s="1" t="s">
        <v>45</v>
      </c>
      <c r="O25" s="1" t="s">
        <v>46</v>
      </c>
    </row>
    <row r="26" spans="2:16" s="2" customFormat="1" ht="32.25" customHeight="1">
      <c r="B26" s="575" t="s">
        <v>208</v>
      </c>
      <c r="C26" s="576"/>
      <c r="D26" s="424" t="s">
        <v>951</v>
      </c>
      <c r="E26" s="32"/>
      <c r="F26" s="1"/>
      <c r="G26" s="3"/>
      <c r="H26" s="1"/>
      <c r="I26" s="1"/>
      <c r="K26" s="1"/>
      <c r="L26" s="1"/>
      <c r="M26" s="1"/>
      <c r="N26" s="1" t="s">
        <v>47</v>
      </c>
      <c r="O26" s="1" t="s">
        <v>48</v>
      </c>
    </row>
    <row r="27" spans="2:16" s="2" customFormat="1" ht="28.5" customHeight="1">
      <c r="B27" s="571" t="s">
        <v>748</v>
      </c>
      <c r="C27" s="577"/>
      <c r="D27" s="424" t="s">
        <v>952</v>
      </c>
      <c r="E27" s="67"/>
      <c r="F27" s="1"/>
      <c r="G27" s="3"/>
      <c r="H27" s="1"/>
      <c r="I27" s="1"/>
      <c r="J27" s="1"/>
      <c r="K27" s="1"/>
      <c r="L27" s="1"/>
      <c r="M27" s="1"/>
      <c r="N27" s="1"/>
      <c r="O27" s="1"/>
    </row>
    <row r="28" spans="2:16" s="2" customFormat="1" ht="14" customHeight="1">
      <c r="B28" s="345"/>
      <c r="C28" s="346"/>
      <c r="D28" s="425" t="s">
        <v>953</v>
      </c>
      <c r="E28" s="67"/>
      <c r="F28" s="1"/>
      <c r="G28" s="3"/>
      <c r="H28" s="1"/>
      <c r="I28" s="1"/>
      <c r="J28" s="1"/>
      <c r="K28" s="1"/>
      <c r="L28" s="1"/>
      <c r="M28" s="1"/>
      <c r="N28" s="1"/>
      <c r="O28" s="1"/>
    </row>
    <row r="29" spans="2:16" s="2" customFormat="1">
      <c r="B29" s="347"/>
      <c r="C29" s="340" t="s">
        <v>747</v>
      </c>
      <c r="D29" s="425" t="s">
        <v>954</v>
      </c>
      <c r="E29" s="32"/>
      <c r="F29" s="1"/>
      <c r="G29" s="3"/>
      <c r="H29" s="1"/>
      <c r="I29" s="1"/>
      <c r="J29" s="1"/>
      <c r="K29" s="1"/>
      <c r="L29" s="1"/>
      <c r="M29" s="1"/>
      <c r="N29" s="1"/>
      <c r="O29" s="1"/>
    </row>
    <row r="30" spans="2:16" s="2" customFormat="1" ht="38" customHeight="1">
      <c r="B30" s="571" t="s">
        <v>749</v>
      </c>
      <c r="C30" s="577"/>
      <c r="D30" s="580"/>
      <c r="E30" s="331"/>
      <c r="F30" s="1"/>
      <c r="G30" s="3"/>
      <c r="H30" s="1"/>
      <c r="I30" s="1"/>
      <c r="J30" s="1"/>
      <c r="K30" s="1"/>
      <c r="L30" s="1"/>
      <c r="M30" s="1"/>
      <c r="N30" s="1"/>
      <c r="O30" s="1"/>
    </row>
    <row r="31" spans="2:16" s="2" customFormat="1" ht="14.5" thickBot="1">
      <c r="B31" s="347"/>
      <c r="C31" s="348" t="s">
        <v>812</v>
      </c>
      <c r="D31" s="581"/>
      <c r="E31" s="331"/>
      <c r="F31" s="1"/>
      <c r="G31" s="3"/>
      <c r="H31" s="1"/>
      <c r="I31" s="1"/>
      <c r="J31" s="1"/>
      <c r="K31" s="1"/>
      <c r="L31" s="1"/>
      <c r="M31" s="1"/>
      <c r="N31" s="1"/>
      <c r="O31" s="1"/>
    </row>
    <row r="32" spans="2:16" s="2" customFormat="1">
      <c r="B32" s="329"/>
      <c r="C32" s="330"/>
      <c r="D32" s="68"/>
      <c r="E32" s="32"/>
      <c r="F32" s="1"/>
      <c r="G32" s="3"/>
      <c r="H32" s="1"/>
      <c r="I32" s="1"/>
      <c r="J32" s="1"/>
      <c r="K32" s="1"/>
      <c r="L32" s="1"/>
      <c r="M32" s="1"/>
      <c r="N32" s="1"/>
      <c r="O32" s="1"/>
    </row>
    <row r="33" spans="2:16" s="2" customFormat="1" ht="14.5" thickBot="1">
      <c r="B33" s="329"/>
      <c r="C33" s="330"/>
      <c r="D33" s="344" t="s">
        <v>799</v>
      </c>
      <c r="E33" s="32"/>
      <c r="F33" s="1"/>
      <c r="G33" s="3"/>
      <c r="H33" s="1"/>
      <c r="I33" s="1"/>
      <c r="J33" s="1"/>
      <c r="K33" s="1"/>
      <c r="L33" s="1"/>
      <c r="M33" s="1"/>
      <c r="N33" s="1"/>
      <c r="O33" s="1"/>
    </row>
    <row r="34" spans="2:16" s="2" customFormat="1" ht="25" customHeight="1">
      <c r="B34" s="329"/>
      <c r="C34" s="349" t="s">
        <v>764</v>
      </c>
      <c r="D34" s="435" t="s">
        <v>262</v>
      </c>
      <c r="E34" s="32"/>
      <c r="F34" s="1"/>
      <c r="G34" s="3"/>
      <c r="H34" s="1"/>
      <c r="I34" s="1"/>
      <c r="J34" s="1"/>
      <c r="K34" s="1"/>
      <c r="L34" s="1"/>
      <c r="M34" s="1"/>
      <c r="N34" s="1"/>
      <c r="O34" s="1"/>
    </row>
    <row r="35" spans="2:16" s="2" customFormat="1" ht="26">
      <c r="B35" s="329"/>
      <c r="C35" s="350" t="s">
        <v>754</v>
      </c>
      <c r="D35" s="469" t="s">
        <v>974</v>
      </c>
      <c r="E35" s="32"/>
      <c r="F35" s="1"/>
      <c r="G35" s="3"/>
      <c r="H35" s="1"/>
      <c r="I35" s="1"/>
      <c r="J35" s="1"/>
      <c r="K35" s="1"/>
      <c r="L35" s="1"/>
      <c r="M35" s="1"/>
      <c r="N35" s="1"/>
      <c r="O35" s="1"/>
    </row>
    <row r="36" spans="2:16" s="2" customFormat="1">
      <c r="B36" s="329"/>
      <c r="C36" s="351" t="s">
        <v>227</v>
      </c>
      <c r="D36" s="434" t="s">
        <v>975</v>
      </c>
      <c r="E36" s="32"/>
      <c r="F36" s="1"/>
      <c r="G36" s="3"/>
      <c r="H36" s="1"/>
      <c r="I36" s="1"/>
      <c r="J36" s="1"/>
      <c r="K36" s="1"/>
      <c r="L36" s="1"/>
      <c r="M36" s="1"/>
      <c r="N36" s="1"/>
      <c r="O36" s="1"/>
    </row>
    <row r="37" spans="2:16" s="2" customFormat="1" ht="27" customHeight="1" thickBot="1">
      <c r="B37" s="329"/>
      <c r="C37" s="352" t="s">
        <v>755</v>
      </c>
      <c r="D37" s="470"/>
      <c r="E37" s="32"/>
      <c r="F37" s="1"/>
      <c r="G37" s="3"/>
      <c r="H37" s="1"/>
      <c r="I37" s="1"/>
      <c r="J37" s="1"/>
      <c r="K37" s="1"/>
      <c r="L37" s="1"/>
      <c r="M37" s="1"/>
      <c r="N37" s="1"/>
      <c r="O37" s="1"/>
    </row>
    <row r="38" spans="2:16" s="2" customFormat="1" ht="27.5" customHeight="1">
      <c r="B38" s="436"/>
      <c r="C38" s="349" t="s">
        <v>764</v>
      </c>
      <c r="D38" s="435" t="s">
        <v>976</v>
      </c>
      <c r="E38" s="34"/>
      <c r="F38" s="1"/>
      <c r="G38" s="3"/>
      <c r="H38" s="1"/>
      <c r="I38" s="1"/>
      <c r="J38" s="1"/>
      <c r="K38" s="1"/>
      <c r="L38" s="1"/>
      <c r="M38" s="1"/>
      <c r="N38" s="1"/>
      <c r="O38" s="1"/>
    </row>
    <row r="39" spans="2:16" s="2" customFormat="1" ht="28" customHeight="1">
      <c r="B39" s="329"/>
      <c r="C39" s="350" t="s">
        <v>754</v>
      </c>
      <c r="D39" s="471" t="s">
        <v>977</v>
      </c>
      <c r="E39" s="34"/>
      <c r="F39" s="1"/>
      <c r="G39" s="3"/>
      <c r="H39" s="1"/>
      <c r="I39" s="1"/>
      <c r="J39" s="1"/>
      <c r="K39" s="1"/>
      <c r="L39" s="1"/>
      <c r="M39" s="1"/>
      <c r="N39" s="1"/>
      <c r="O39" s="1"/>
    </row>
    <row r="40" spans="2:16" s="2" customFormat="1" ht="21.5" customHeight="1">
      <c r="B40" s="329"/>
      <c r="C40" s="351" t="s">
        <v>227</v>
      </c>
      <c r="D40" s="434" t="s">
        <v>975</v>
      </c>
      <c r="E40" s="34"/>
      <c r="F40" s="1"/>
      <c r="G40" s="3"/>
      <c r="H40" s="1"/>
      <c r="I40" s="1"/>
      <c r="J40" s="1"/>
      <c r="K40" s="1"/>
      <c r="L40" s="1"/>
      <c r="M40" s="1"/>
      <c r="N40" s="1"/>
      <c r="O40" s="1"/>
    </row>
    <row r="41" spans="2:16" s="2" customFormat="1" ht="38.5" customHeight="1" thickBot="1">
      <c r="B41" s="329"/>
      <c r="C41" s="352" t="s">
        <v>755</v>
      </c>
      <c r="D41" s="470"/>
      <c r="E41" s="34"/>
      <c r="F41" s="336"/>
      <c r="G41" s="3"/>
      <c r="H41" s="1"/>
      <c r="I41" s="1"/>
      <c r="J41" s="1"/>
      <c r="K41" s="1"/>
      <c r="L41" s="1"/>
      <c r="M41" s="1"/>
      <c r="N41" s="1"/>
      <c r="O41" s="1"/>
    </row>
    <row r="42" spans="2:16" s="2" customFormat="1" ht="10.5" customHeight="1">
      <c r="B42" s="329"/>
      <c r="C42" s="34"/>
      <c r="D42" s="34"/>
      <c r="E42" s="34"/>
      <c r="F42" s="336"/>
      <c r="G42" s="3"/>
      <c r="H42" s="1"/>
      <c r="I42" s="1"/>
      <c r="J42" s="1"/>
      <c r="K42" s="1"/>
      <c r="L42" s="1"/>
      <c r="M42" s="1"/>
      <c r="N42" s="1"/>
      <c r="O42" s="1"/>
    </row>
    <row r="43" spans="2:16" s="2" customFormat="1" ht="10.5" customHeight="1">
      <c r="B43" s="329"/>
      <c r="C43" s="34"/>
      <c r="D43" s="34"/>
      <c r="E43" s="34"/>
      <c r="F43" s="336"/>
      <c r="G43" s="3"/>
      <c r="H43" s="1"/>
      <c r="I43" s="1"/>
      <c r="J43" s="1"/>
      <c r="K43" s="1"/>
      <c r="L43" s="1"/>
      <c r="M43" s="1"/>
      <c r="N43" s="1"/>
      <c r="O43" s="1"/>
    </row>
    <row r="44" spans="2:16" s="2" customFormat="1" ht="26" customHeight="1" thickBot="1">
      <c r="B44" s="104"/>
      <c r="C44" s="34"/>
      <c r="D44" s="437" t="s">
        <v>800</v>
      </c>
      <c r="E44" s="34"/>
      <c r="F44" s="336"/>
      <c r="G44" s="1"/>
      <c r="H44" s="3" t="s">
        <v>49</v>
      </c>
      <c r="I44" s="1"/>
      <c r="J44" s="1"/>
      <c r="K44" s="1"/>
      <c r="L44" s="1"/>
      <c r="M44" s="1"/>
      <c r="N44" s="1"/>
      <c r="O44" s="1"/>
      <c r="P44" s="1"/>
    </row>
    <row r="45" spans="2:16" s="2" customFormat="1" ht="52" customHeight="1" thickBot="1">
      <c r="B45" s="104"/>
      <c r="C45" s="70"/>
      <c r="D45" s="433" t="s">
        <v>1037</v>
      </c>
      <c r="E45" s="32"/>
      <c r="F45" s="4"/>
      <c r="G45" s="1"/>
      <c r="H45" s="3" t="s">
        <v>50</v>
      </c>
      <c r="I45" s="1"/>
      <c r="J45" s="1"/>
      <c r="K45" s="1"/>
      <c r="L45" s="1"/>
      <c r="M45" s="1"/>
      <c r="N45" s="1"/>
      <c r="O45" s="1"/>
      <c r="P45" s="1"/>
    </row>
    <row r="46" spans="2:16" s="2" customFormat="1" ht="32.25" customHeight="1" thickBot="1">
      <c r="B46" s="575" t="s">
        <v>801</v>
      </c>
      <c r="C46" s="582"/>
      <c r="D46" s="34"/>
      <c r="E46" s="32"/>
      <c r="G46" s="1"/>
      <c r="H46" s="3" t="s">
        <v>51</v>
      </c>
      <c r="I46" s="1"/>
      <c r="J46" s="1"/>
      <c r="K46" s="1"/>
      <c r="L46" s="1"/>
      <c r="M46" s="1"/>
      <c r="N46" s="1"/>
      <c r="O46" s="1"/>
      <c r="P46" s="1"/>
    </row>
    <row r="47" spans="2:16" s="2" customFormat="1" ht="17.25" customHeight="1" thickBot="1">
      <c r="B47" s="575"/>
      <c r="C47" s="582"/>
      <c r="D47" s="422" t="s">
        <v>955</v>
      </c>
      <c r="E47" s="32"/>
      <c r="G47" s="1"/>
      <c r="H47" s="3" t="s">
        <v>52</v>
      </c>
      <c r="I47" s="1"/>
      <c r="J47" s="1"/>
      <c r="K47" s="1"/>
      <c r="L47" s="1"/>
      <c r="M47" s="1"/>
      <c r="N47" s="1"/>
      <c r="O47" s="1"/>
      <c r="P47" s="1"/>
    </row>
    <row r="48" spans="2:16" s="2" customFormat="1">
      <c r="B48" s="104"/>
      <c r="C48" s="70"/>
      <c r="D48" s="34"/>
      <c r="E48" s="32"/>
      <c r="F48" s="4"/>
      <c r="G48" s="1"/>
      <c r="H48" s="3" t="s">
        <v>53</v>
      </c>
      <c r="I48" s="1"/>
      <c r="J48" s="1"/>
      <c r="K48" s="1"/>
      <c r="L48" s="1"/>
      <c r="M48" s="1"/>
      <c r="N48" s="1"/>
      <c r="O48" s="1"/>
      <c r="P48" s="1"/>
    </row>
    <row r="49" spans="1:16" s="2" customFormat="1">
      <c r="B49" s="104"/>
      <c r="C49" s="340" t="s">
        <v>54</v>
      </c>
      <c r="D49" s="34"/>
      <c r="E49" s="32"/>
      <c r="G49" s="1"/>
      <c r="H49" s="3" t="s">
        <v>55</v>
      </c>
      <c r="I49" s="1"/>
      <c r="J49" s="1"/>
      <c r="K49" s="1"/>
      <c r="L49" s="1"/>
      <c r="M49" s="1"/>
      <c r="N49" s="1"/>
      <c r="O49" s="1"/>
      <c r="P49" s="1"/>
    </row>
    <row r="50" spans="1:16" s="2" customFormat="1" ht="31.5" customHeight="1" thickBot="1">
      <c r="B50" s="571" t="s">
        <v>813</v>
      </c>
      <c r="C50" s="572"/>
      <c r="D50" s="34"/>
      <c r="E50" s="32"/>
      <c r="G50" s="1"/>
      <c r="H50" s="3" t="s">
        <v>56</v>
      </c>
      <c r="I50" s="1"/>
      <c r="J50" s="1"/>
      <c r="K50" s="1"/>
      <c r="L50" s="1"/>
      <c r="M50" s="1"/>
      <c r="N50" s="1"/>
      <c r="O50" s="1"/>
      <c r="P50" s="1"/>
    </row>
    <row r="51" spans="1:16" s="2" customFormat="1">
      <c r="B51" s="104"/>
      <c r="C51" s="70" t="s">
        <v>57</v>
      </c>
      <c r="D51" s="11" t="s">
        <v>861</v>
      </c>
      <c r="E51" s="32"/>
      <c r="G51" s="1"/>
      <c r="H51" s="3" t="s">
        <v>58</v>
      </c>
      <c r="I51" s="1"/>
      <c r="J51" s="1"/>
      <c r="K51" s="1"/>
      <c r="L51" s="1"/>
      <c r="M51" s="1"/>
      <c r="N51" s="1"/>
      <c r="O51" s="1"/>
      <c r="P51" s="1"/>
    </row>
    <row r="52" spans="1:16" s="2" customFormat="1" ht="14.5">
      <c r="B52" s="104"/>
      <c r="C52" s="70" t="s">
        <v>59</v>
      </c>
      <c r="D52" s="381" t="s">
        <v>1072</v>
      </c>
      <c r="E52" s="32"/>
      <c r="G52" s="1"/>
      <c r="H52" s="3" t="s">
        <v>60</v>
      </c>
      <c r="I52" s="1"/>
      <c r="J52" s="1"/>
      <c r="K52" s="1"/>
      <c r="L52" s="1"/>
      <c r="M52" s="1"/>
      <c r="N52" s="1"/>
      <c r="O52" s="1"/>
      <c r="P52" s="1"/>
    </row>
    <row r="53" spans="1:16" s="2" customFormat="1" ht="14.5" thickBot="1">
      <c r="B53" s="104"/>
      <c r="C53" s="70" t="s">
        <v>61</v>
      </c>
      <c r="D53" s="12">
        <v>44358</v>
      </c>
      <c r="E53" s="32"/>
      <c r="G53" s="1"/>
      <c r="H53" s="3" t="s">
        <v>62</v>
      </c>
      <c r="I53" s="1"/>
      <c r="J53" s="1"/>
      <c r="K53" s="1"/>
      <c r="L53" s="1"/>
      <c r="M53" s="1"/>
      <c r="N53" s="1"/>
      <c r="O53" s="1"/>
      <c r="P53" s="1"/>
    </row>
    <row r="54" spans="1:16" s="2" customFormat="1" ht="3.5" customHeight="1">
      <c r="B54" s="104"/>
      <c r="C54" s="70"/>
      <c r="D54" s="335"/>
      <c r="E54" s="32"/>
      <c r="G54" s="1"/>
      <c r="H54" s="3"/>
      <c r="I54" s="1"/>
      <c r="J54" s="1"/>
      <c r="K54" s="1"/>
      <c r="L54" s="1"/>
      <c r="M54" s="1"/>
      <c r="N54" s="1"/>
      <c r="O54" s="1"/>
      <c r="P54" s="1"/>
    </row>
    <row r="55" spans="1:16" s="2" customFormat="1" ht="27.5" customHeight="1">
      <c r="B55" s="571" t="s">
        <v>862</v>
      </c>
      <c r="C55" s="572"/>
      <c r="D55" s="335"/>
      <c r="E55" s="32"/>
      <c r="G55" s="1"/>
      <c r="H55" s="3"/>
      <c r="I55" s="1"/>
      <c r="J55" s="1"/>
      <c r="K55" s="1"/>
      <c r="L55" s="1"/>
      <c r="M55" s="1"/>
      <c r="N55" s="1"/>
      <c r="O55" s="1"/>
      <c r="P55" s="1"/>
    </row>
    <row r="56" spans="1:16" s="2" customFormat="1" ht="15" customHeight="1" thickBot="1">
      <c r="B56" s="571"/>
      <c r="C56" s="572"/>
      <c r="D56" s="34"/>
      <c r="E56" s="32"/>
      <c r="G56" s="1"/>
      <c r="H56" s="3" t="s">
        <v>63</v>
      </c>
      <c r="I56" s="1"/>
      <c r="J56" s="1"/>
      <c r="K56" s="1"/>
      <c r="L56" s="1"/>
      <c r="M56" s="1"/>
      <c r="N56" s="1"/>
      <c r="O56" s="1"/>
      <c r="P56" s="1"/>
    </row>
    <row r="57" spans="1:16" s="2" customFormat="1">
      <c r="B57" s="104"/>
      <c r="C57" s="70" t="s">
        <v>57</v>
      </c>
      <c r="D57" s="11" t="s">
        <v>886</v>
      </c>
      <c r="E57" s="32"/>
      <c r="G57" s="1"/>
      <c r="H57" s="3" t="s">
        <v>620</v>
      </c>
      <c r="I57" s="1"/>
      <c r="J57" s="1"/>
      <c r="K57" s="1"/>
      <c r="L57" s="1"/>
      <c r="M57" s="1"/>
      <c r="N57" s="1"/>
      <c r="O57" s="1"/>
      <c r="P57" s="1"/>
    </row>
    <row r="58" spans="1:16" s="2" customFormat="1" ht="14.5">
      <c r="B58" s="104"/>
      <c r="C58" s="70" t="s">
        <v>59</v>
      </c>
      <c r="D58" s="381" t="s">
        <v>887</v>
      </c>
      <c r="E58" s="32"/>
      <c r="G58" s="1"/>
      <c r="H58" s="3" t="s">
        <v>64</v>
      </c>
      <c r="I58" s="1"/>
      <c r="J58" s="1"/>
      <c r="K58" s="1"/>
      <c r="L58" s="1"/>
      <c r="M58" s="1"/>
      <c r="N58" s="1"/>
      <c r="O58" s="1"/>
      <c r="P58" s="1"/>
    </row>
    <row r="59" spans="1:16" s="2" customFormat="1" ht="14.5" thickBot="1">
      <c r="B59" s="104"/>
      <c r="C59" s="70" t="s">
        <v>61</v>
      </c>
      <c r="D59" s="12"/>
      <c r="E59" s="32"/>
      <c r="G59" s="1"/>
      <c r="H59" s="3" t="s">
        <v>65</v>
      </c>
      <c r="I59" s="1"/>
      <c r="J59" s="1"/>
      <c r="K59" s="1"/>
      <c r="L59" s="1"/>
      <c r="M59" s="1"/>
      <c r="N59" s="1"/>
      <c r="O59" s="1"/>
      <c r="P59" s="1"/>
    </row>
    <row r="60" spans="1:16" s="2" customFormat="1" ht="14.5" thickBot="1">
      <c r="B60" s="104"/>
      <c r="C60" s="66" t="s">
        <v>260</v>
      </c>
      <c r="D60" s="34"/>
      <c r="E60" s="32"/>
      <c r="G60" s="1"/>
      <c r="H60" s="3" t="s">
        <v>66</v>
      </c>
      <c r="I60" s="1"/>
      <c r="J60" s="1"/>
      <c r="K60" s="1"/>
      <c r="L60" s="1"/>
      <c r="M60" s="1"/>
      <c r="N60" s="1"/>
      <c r="O60" s="1"/>
      <c r="P60" s="1"/>
    </row>
    <row r="61" spans="1:16" s="2" customFormat="1">
      <c r="B61" s="104"/>
      <c r="C61" s="70" t="s">
        <v>57</v>
      </c>
      <c r="D61" s="11" t="s">
        <v>956</v>
      </c>
      <c r="E61" s="32"/>
      <c r="G61" s="1"/>
      <c r="H61" s="3" t="s">
        <v>67</v>
      </c>
      <c r="I61" s="1"/>
      <c r="J61" s="1"/>
      <c r="K61" s="1"/>
      <c r="L61" s="1"/>
      <c r="M61" s="1"/>
      <c r="N61" s="1"/>
      <c r="O61" s="1"/>
      <c r="P61" s="1"/>
    </row>
    <row r="62" spans="1:16" s="2" customFormat="1">
      <c r="B62" s="104"/>
      <c r="C62" s="70" t="s">
        <v>59</v>
      </c>
      <c r="D62" s="10" t="s">
        <v>1070</v>
      </c>
      <c r="E62" s="32"/>
      <c r="G62" s="1"/>
      <c r="H62" s="3" t="s">
        <v>68</v>
      </c>
      <c r="I62" s="1"/>
      <c r="J62" s="1"/>
      <c r="K62" s="1"/>
      <c r="L62" s="1"/>
      <c r="M62" s="1"/>
      <c r="N62" s="1"/>
      <c r="O62" s="1"/>
      <c r="P62" s="1"/>
    </row>
    <row r="63" spans="1:16" ht="14.5" thickBot="1">
      <c r="A63" s="2"/>
      <c r="B63" s="104"/>
      <c r="C63" s="70" t="s">
        <v>61</v>
      </c>
      <c r="D63" s="12"/>
      <c r="E63" s="32"/>
      <c r="H63" s="3" t="s">
        <v>69</v>
      </c>
    </row>
    <row r="64" spans="1:16" ht="14.5" thickBot="1">
      <c r="B64" s="104"/>
      <c r="C64" s="66" t="s">
        <v>203</v>
      </c>
      <c r="D64" s="34"/>
      <c r="E64" s="32"/>
      <c r="H64" s="3" t="s">
        <v>70</v>
      </c>
    </row>
    <row r="65" spans="2:8">
      <c r="B65" s="104"/>
      <c r="C65" s="70" t="s">
        <v>57</v>
      </c>
      <c r="D65" s="11" t="s">
        <v>867</v>
      </c>
      <c r="E65" s="32"/>
      <c r="H65" s="3" t="s">
        <v>71</v>
      </c>
    </row>
    <row r="66" spans="2:8">
      <c r="B66" s="104"/>
      <c r="C66" s="70" t="s">
        <v>59</v>
      </c>
      <c r="D66" s="10" t="s">
        <v>1071</v>
      </c>
      <c r="E66" s="32"/>
      <c r="H66" s="3" t="s">
        <v>72</v>
      </c>
    </row>
    <row r="67" spans="2:8" ht="14.5" thickBot="1">
      <c r="B67" s="104"/>
      <c r="C67" s="70" t="s">
        <v>61</v>
      </c>
      <c r="D67" s="12"/>
      <c r="E67" s="32"/>
      <c r="H67" s="3" t="s">
        <v>73</v>
      </c>
    </row>
    <row r="68" spans="2:8" ht="14.5" thickBot="1">
      <c r="B68" s="104"/>
      <c r="C68" s="66" t="s">
        <v>203</v>
      </c>
      <c r="D68" s="34"/>
      <c r="E68" s="32"/>
      <c r="H68" s="3" t="s">
        <v>74</v>
      </c>
    </row>
    <row r="69" spans="2:8">
      <c r="B69" s="104"/>
      <c r="C69" s="70" t="s">
        <v>57</v>
      </c>
      <c r="D69" s="11"/>
      <c r="E69" s="32"/>
      <c r="H69" s="3" t="s">
        <v>75</v>
      </c>
    </row>
    <row r="70" spans="2:8">
      <c r="B70" s="104"/>
      <c r="C70" s="70" t="s">
        <v>59</v>
      </c>
      <c r="D70" s="10"/>
      <c r="E70" s="32"/>
      <c r="H70" s="3" t="s">
        <v>76</v>
      </c>
    </row>
    <row r="71" spans="2:8" ht="14.5" thickBot="1">
      <c r="B71" s="104"/>
      <c r="C71" s="70" t="s">
        <v>61</v>
      </c>
      <c r="D71" s="12"/>
      <c r="E71" s="32"/>
      <c r="H71" s="3" t="s">
        <v>77</v>
      </c>
    </row>
    <row r="72" spans="2:8" ht="14.5" thickBot="1">
      <c r="B72" s="104"/>
      <c r="C72" s="66" t="s">
        <v>203</v>
      </c>
      <c r="D72" s="34"/>
      <c r="E72" s="32"/>
      <c r="H72" s="3" t="s">
        <v>78</v>
      </c>
    </row>
    <row r="73" spans="2:8">
      <c r="B73" s="104"/>
      <c r="C73" s="70" t="s">
        <v>57</v>
      </c>
      <c r="D73" s="11"/>
      <c r="E73" s="32"/>
      <c r="H73" s="3" t="s">
        <v>79</v>
      </c>
    </row>
    <row r="74" spans="2:8">
      <c r="B74" s="104"/>
      <c r="C74" s="70" t="s">
        <v>59</v>
      </c>
      <c r="D74" s="10"/>
      <c r="E74" s="32"/>
      <c r="H74" s="3" t="s">
        <v>80</v>
      </c>
    </row>
    <row r="75" spans="2:8" ht="14.5" thickBot="1">
      <c r="B75" s="104"/>
      <c r="C75" s="70" t="s">
        <v>61</v>
      </c>
      <c r="D75" s="12"/>
      <c r="E75" s="32"/>
      <c r="H75" s="3" t="s">
        <v>81</v>
      </c>
    </row>
    <row r="76" spans="2:8" ht="14.5" thickBot="1">
      <c r="B76" s="108"/>
      <c r="C76" s="109"/>
      <c r="D76" s="71"/>
      <c r="E76" s="44"/>
      <c r="H76" s="3" t="s">
        <v>82</v>
      </c>
    </row>
    <row r="77" spans="2:8">
      <c r="H77" s="3" t="s">
        <v>83</v>
      </c>
    </row>
    <row r="78" spans="2:8" ht="14.5" customHeight="1">
      <c r="H78" s="3" t="s">
        <v>84</v>
      </c>
    </row>
    <row r="79" spans="2:8">
      <c r="H79" s="3" t="s">
        <v>85</v>
      </c>
    </row>
    <row r="80" spans="2:8" ht="14" customHeight="1">
      <c r="H80" s="3" t="s">
        <v>86</v>
      </c>
    </row>
    <row r="81" spans="8:8">
      <c r="H81" s="3" t="s">
        <v>87</v>
      </c>
    </row>
    <row r="82" spans="8:8">
      <c r="H82" s="3" t="s">
        <v>88</v>
      </c>
    </row>
    <row r="83" spans="8:8" ht="14" customHeight="1">
      <c r="H83" s="3" t="s">
        <v>89</v>
      </c>
    </row>
    <row r="84" spans="8:8">
      <c r="H84" s="3" t="s">
        <v>90</v>
      </c>
    </row>
    <row r="85" spans="8:8">
      <c r="H85" s="3" t="s">
        <v>91</v>
      </c>
    </row>
    <row r="86" spans="8:8">
      <c r="H86" s="3" t="s">
        <v>92</v>
      </c>
    </row>
    <row r="87" spans="8:8">
      <c r="H87" s="3" t="s">
        <v>93</v>
      </c>
    </row>
    <row r="88" spans="8:8">
      <c r="H88" s="3" t="s">
        <v>94</v>
      </c>
    </row>
    <row r="89" spans="8:8">
      <c r="H89" s="3" t="s">
        <v>95</v>
      </c>
    </row>
    <row r="90" spans="8:8">
      <c r="H90" s="3" t="s">
        <v>96</v>
      </c>
    </row>
    <row r="91" spans="8:8">
      <c r="H91" s="3" t="s">
        <v>97</v>
      </c>
    </row>
    <row r="92" spans="8:8">
      <c r="H92" s="3" t="s">
        <v>98</v>
      </c>
    </row>
    <row r="93" spans="8:8">
      <c r="H93" s="3" t="s">
        <v>99</v>
      </c>
    </row>
    <row r="94" spans="8:8">
      <c r="H94" s="3" t="s">
        <v>100</v>
      </c>
    </row>
    <row r="95" spans="8:8">
      <c r="H95" s="3" t="s">
        <v>101</v>
      </c>
    </row>
    <row r="96" spans="8:8">
      <c r="H96" s="3" t="s">
        <v>102</v>
      </c>
    </row>
    <row r="97" spans="8:8">
      <c r="H97" s="3" t="s">
        <v>103</v>
      </c>
    </row>
    <row r="98" spans="8:8">
      <c r="H98" s="3" t="s">
        <v>104</v>
      </c>
    </row>
    <row r="99" spans="8:8">
      <c r="H99" s="3" t="s">
        <v>105</v>
      </c>
    </row>
    <row r="100" spans="8:8">
      <c r="H100" s="3" t="s">
        <v>106</v>
      </c>
    </row>
    <row r="101" spans="8:8">
      <c r="H101" s="3" t="s">
        <v>107</v>
      </c>
    </row>
    <row r="102" spans="8:8">
      <c r="H102" s="3" t="s">
        <v>108</v>
      </c>
    </row>
    <row r="103" spans="8:8">
      <c r="H103" s="3" t="s">
        <v>109</v>
      </c>
    </row>
    <row r="104" spans="8:8">
      <c r="H104" s="3" t="s">
        <v>110</v>
      </c>
    </row>
    <row r="105" spans="8:8">
      <c r="H105" s="3" t="s">
        <v>111</v>
      </c>
    </row>
    <row r="106" spans="8:8">
      <c r="H106" s="3" t="s">
        <v>112</v>
      </c>
    </row>
    <row r="107" spans="8:8">
      <c r="H107" s="3" t="s">
        <v>113</v>
      </c>
    </row>
    <row r="108" spans="8:8">
      <c r="H108" s="3" t="s">
        <v>114</v>
      </c>
    </row>
    <row r="109" spans="8:8">
      <c r="H109" s="3" t="s">
        <v>115</v>
      </c>
    </row>
    <row r="110" spans="8:8">
      <c r="H110" s="3" t="s">
        <v>116</v>
      </c>
    </row>
    <row r="111" spans="8:8">
      <c r="H111" s="3" t="s">
        <v>117</v>
      </c>
    </row>
    <row r="112" spans="8:8">
      <c r="H112" s="3" t="s">
        <v>118</v>
      </c>
    </row>
    <row r="113" spans="8:8">
      <c r="H113" s="3" t="s">
        <v>119</v>
      </c>
    </row>
    <row r="114" spans="8:8">
      <c r="H114" s="3" t="s">
        <v>120</v>
      </c>
    </row>
    <row r="115" spans="8:8">
      <c r="H115" s="3" t="s">
        <v>121</v>
      </c>
    </row>
    <row r="116" spans="8:8">
      <c r="H116" s="3" t="s">
        <v>122</v>
      </c>
    </row>
    <row r="117" spans="8:8">
      <c r="H117" s="3" t="s">
        <v>123</v>
      </c>
    </row>
    <row r="118" spans="8:8">
      <c r="H118" s="3" t="s">
        <v>124</v>
      </c>
    </row>
    <row r="119" spans="8:8">
      <c r="H119" s="3" t="s">
        <v>125</v>
      </c>
    </row>
    <row r="120" spans="8:8">
      <c r="H120" s="3" t="s">
        <v>126</v>
      </c>
    </row>
    <row r="121" spans="8:8">
      <c r="H121" s="3" t="s">
        <v>127</v>
      </c>
    </row>
    <row r="122" spans="8:8">
      <c r="H122" s="3" t="s">
        <v>128</v>
      </c>
    </row>
    <row r="123" spans="8:8">
      <c r="H123" s="3" t="s">
        <v>129</v>
      </c>
    </row>
    <row r="124" spans="8:8">
      <c r="H124" s="3" t="s">
        <v>130</v>
      </c>
    </row>
    <row r="125" spans="8:8">
      <c r="H125" s="3" t="s">
        <v>131</v>
      </c>
    </row>
    <row r="126" spans="8:8">
      <c r="H126" s="3" t="s">
        <v>132</v>
      </c>
    </row>
    <row r="127" spans="8:8">
      <c r="H127" s="3" t="s">
        <v>133</v>
      </c>
    </row>
    <row r="128" spans="8:8">
      <c r="H128" s="3" t="s">
        <v>134</v>
      </c>
    </row>
    <row r="129" spans="8:8">
      <c r="H129" s="3" t="s">
        <v>135</v>
      </c>
    </row>
    <row r="130" spans="8:8">
      <c r="H130" s="3" t="s">
        <v>136</v>
      </c>
    </row>
    <row r="131" spans="8:8">
      <c r="H131" s="3" t="s">
        <v>137</v>
      </c>
    </row>
    <row r="132" spans="8:8">
      <c r="H132" s="3" t="s">
        <v>138</v>
      </c>
    </row>
    <row r="133" spans="8:8">
      <c r="H133" s="3" t="s">
        <v>139</v>
      </c>
    </row>
    <row r="134" spans="8:8">
      <c r="H134" s="3" t="s">
        <v>140</v>
      </c>
    </row>
    <row r="135" spans="8:8">
      <c r="H135" s="3" t="s">
        <v>141</v>
      </c>
    </row>
    <row r="136" spans="8:8">
      <c r="H136" s="3" t="s">
        <v>142</v>
      </c>
    </row>
    <row r="137" spans="8:8">
      <c r="H137" s="3" t="s">
        <v>143</v>
      </c>
    </row>
    <row r="138" spans="8:8">
      <c r="H138" s="3" t="s">
        <v>144</v>
      </c>
    </row>
    <row r="139" spans="8:8">
      <c r="H139" s="3" t="s">
        <v>145</v>
      </c>
    </row>
    <row r="140" spans="8:8">
      <c r="H140" s="3" t="s">
        <v>146</v>
      </c>
    </row>
    <row r="141" spans="8:8">
      <c r="H141" s="3" t="s">
        <v>147</v>
      </c>
    </row>
    <row r="142" spans="8:8">
      <c r="H142" s="3" t="s">
        <v>148</v>
      </c>
    </row>
    <row r="143" spans="8:8">
      <c r="H143" s="3" t="s">
        <v>149</v>
      </c>
    </row>
    <row r="144" spans="8:8">
      <c r="H144" s="3" t="s">
        <v>150</v>
      </c>
    </row>
    <row r="145" spans="8:8">
      <c r="H145" s="3" t="s">
        <v>151</v>
      </c>
    </row>
    <row r="146" spans="8:8">
      <c r="H146" s="3" t="s">
        <v>152</v>
      </c>
    </row>
    <row r="147" spans="8:8">
      <c r="H147" s="3" t="s">
        <v>153</v>
      </c>
    </row>
    <row r="148" spans="8:8">
      <c r="H148" s="3" t="s">
        <v>154</v>
      </c>
    </row>
    <row r="149" spans="8:8">
      <c r="H149" s="3" t="s">
        <v>155</v>
      </c>
    </row>
    <row r="150" spans="8:8">
      <c r="H150" s="3" t="s">
        <v>156</v>
      </c>
    </row>
    <row r="151" spans="8:8">
      <c r="H151" s="3" t="s">
        <v>157</v>
      </c>
    </row>
    <row r="152" spans="8:8">
      <c r="H152" s="3" t="s">
        <v>158</v>
      </c>
    </row>
    <row r="153" spans="8:8">
      <c r="H153" s="3" t="s">
        <v>159</v>
      </c>
    </row>
    <row r="154" spans="8:8">
      <c r="H154" s="3" t="s">
        <v>160</v>
      </c>
    </row>
    <row r="155" spans="8:8">
      <c r="H155" s="3" t="s">
        <v>161</v>
      </c>
    </row>
    <row r="156" spans="8:8">
      <c r="H156" s="3" t="s">
        <v>162</v>
      </c>
    </row>
    <row r="157" spans="8:8">
      <c r="H157" s="3" t="s">
        <v>163</v>
      </c>
    </row>
    <row r="158" spans="8:8">
      <c r="H158" s="3" t="s">
        <v>164</v>
      </c>
    </row>
    <row r="159" spans="8:8">
      <c r="H159" s="3" t="s">
        <v>165</v>
      </c>
    </row>
    <row r="160" spans="8:8">
      <c r="H160" s="3" t="s">
        <v>166</v>
      </c>
    </row>
    <row r="161" spans="8:8">
      <c r="H161" s="3" t="s">
        <v>167</v>
      </c>
    </row>
    <row r="162" spans="8:8">
      <c r="H162" s="3" t="s">
        <v>168</v>
      </c>
    </row>
    <row r="163" spans="8:8">
      <c r="H163" s="3" t="s">
        <v>169</v>
      </c>
    </row>
    <row r="164" spans="8:8">
      <c r="H164" s="3" t="s">
        <v>170</v>
      </c>
    </row>
    <row r="165" spans="8:8">
      <c r="H165" s="3" t="s">
        <v>171</v>
      </c>
    </row>
    <row r="166" spans="8:8">
      <c r="H166" s="3" t="s">
        <v>172</v>
      </c>
    </row>
    <row r="167" spans="8:8">
      <c r="H167" s="3" t="s">
        <v>173</v>
      </c>
    </row>
    <row r="168" spans="8:8">
      <c r="H168" s="3" t="s">
        <v>174</v>
      </c>
    </row>
    <row r="169" spans="8:8">
      <c r="H169" s="3" t="s">
        <v>175</v>
      </c>
    </row>
    <row r="170" spans="8:8">
      <c r="H170" s="3" t="s">
        <v>176</v>
      </c>
    </row>
    <row r="171" spans="8:8">
      <c r="H171" s="3" t="s">
        <v>177</v>
      </c>
    </row>
    <row r="172" spans="8:8">
      <c r="H172" s="3" t="s">
        <v>178</v>
      </c>
    </row>
    <row r="173" spans="8:8">
      <c r="H173" s="3" t="s">
        <v>179</v>
      </c>
    </row>
    <row r="174" spans="8:8">
      <c r="H174" s="3" t="s">
        <v>180</v>
      </c>
    </row>
    <row r="175" spans="8:8">
      <c r="H175" s="3" t="s">
        <v>181</v>
      </c>
    </row>
    <row r="176" spans="8:8">
      <c r="H176" s="3" t="s">
        <v>182</v>
      </c>
    </row>
    <row r="177" spans="8:8">
      <c r="H177" s="3" t="s">
        <v>183</v>
      </c>
    </row>
    <row r="178" spans="8:8">
      <c r="H178" s="3" t="s">
        <v>184</v>
      </c>
    </row>
    <row r="179" spans="8:8">
      <c r="H179" s="3" t="s">
        <v>185</v>
      </c>
    </row>
    <row r="180" spans="8:8">
      <c r="H180" s="3" t="s">
        <v>186</v>
      </c>
    </row>
    <row r="181" spans="8:8">
      <c r="H181" s="3" t="s">
        <v>187</v>
      </c>
    </row>
    <row r="182" spans="8:8">
      <c r="H182" s="3" t="s">
        <v>188</v>
      </c>
    </row>
    <row r="183" spans="8:8">
      <c r="H183" s="3" t="s">
        <v>189</v>
      </c>
    </row>
    <row r="184" spans="8:8">
      <c r="H184" s="3" t="s">
        <v>190</v>
      </c>
    </row>
    <row r="185" spans="8:8">
      <c r="H185" s="3" t="s">
        <v>191</v>
      </c>
    </row>
    <row r="186" spans="8:8">
      <c r="H186" s="3" t="s">
        <v>192</v>
      </c>
    </row>
    <row r="187" spans="8:8">
      <c r="H187" s="3" t="s">
        <v>193</v>
      </c>
    </row>
    <row r="188" spans="8:8">
      <c r="H188" s="3" t="s">
        <v>194</v>
      </c>
    </row>
    <row r="189" spans="8:8">
      <c r="H189" s="3" t="s">
        <v>195</v>
      </c>
    </row>
    <row r="190" spans="8:8">
      <c r="H190" s="3" t="s">
        <v>196</v>
      </c>
    </row>
    <row r="191" spans="8:8">
      <c r="H191" s="3" t="s">
        <v>197</v>
      </c>
    </row>
    <row r="192" spans="8:8">
      <c r="H192" s="3" t="s">
        <v>198</v>
      </c>
    </row>
    <row r="193" spans="8:8">
      <c r="H193" s="3" t="s">
        <v>199</v>
      </c>
    </row>
  </sheetData>
  <mergeCells count="12">
    <mergeCell ref="B55:C56"/>
    <mergeCell ref="D23:D24"/>
    <mergeCell ref="B16:C16"/>
    <mergeCell ref="B27:C27"/>
    <mergeCell ref="B50:C50"/>
    <mergeCell ref="B26:C26"/>
    <mergeCell ref="B19:C19"/>
    <mergeCell ref="B23:C24"/>
    <mergeCell ref="B25:C25"/>
    <mergeCell ref="D30:D31"/>
    <mergeCell ref="B30:C30"/>
    <mergeCell ref="B46:C47"/>
  </mergeCells>
  <dataValidations count="8">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52" r:id="rId1" display="maritza.guido@pnud.org" xr:uid="{C4700A1F-FCD0-4C44-9E5F-A7053794A09A}"/>
    <hyperlink ref="D47" r:id="rId2" xr:uid="{9AFB3C4E-BA83-4FA3-9CE1-79B394A375A6}"/>
    <hyperlink ref="D58" r:id="rId3" xr:uid="{4B437BE3-2072-434D-A816-A9145EB87C91}"/>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1243C-F798-4555-9F9E-F1FF43BE1CAD}">
  <sheetPr>
    <tabColor theme="0"/>
  </sheetPr>
  <dimension ref="B1:AN64"/>
  <sheetViews>
    <sheetView topLeftCell="C3" zoomScale="70" zoomScaleNormal="70" workbookViewId="0">
      <selection activeCell="E10" sqref="E10:F10"/>
    </sheetView>
  </sheetViews>
  <sheetFormatPr defaultColWidth="8.453125" defaultRowHeight="14"/>
  <cols>
    <col min="1" max="1" width="1.453125" style="1" customWidth="1"/>
    <col min="2" max="2" width="1.453125" style="13" customWidth="1"/>
    <col min="3" max="3" width="10.453125" style="13" customWidth="1"/>
    <col min="4" max="4" width="21" style="13" customWidth="1"/>
    <col min="5" max="5" width="36.1796875" style="1" customWidth="1"/>
    <col min="6" max="6" width="22.453125" style="1" customWidth="1"/>
    <col min="7" max="7" width="14.453125" style="1" customWidth="1"/>
    <col min="8" max="8" width="1.81640625" style="1" customWidth="1"/>
    <col min="9" max="9" width="11.453125" style="1" customWidth="1"/>
    <col min="10" max="10" width="6.1796875" style="1" customWidth="1"/>
    <col min="11" max="12" width="18.1796875" style="1" customWidth="1"/>
    <col min="13" max="13" width="27.453125" style="1" customWidth="1"/>
    <col min="14" max="14" width="18.453125" style="1" customWidth="1"/>
    <col min="15" max="15" width="14.453125" style="1" customWidth="1"/>
    <col min="16" max="16" width="1.453125" style="1" customWidth="1"/>
    <col min="17" max="17" width="10.453125" style="1" customWidth="1"/>
    <col min="18" max="19" width="8.453125" style="1"/>
    <col min="20" max="20" width="23" style="1" customWidth="1"/>
    <col min="21" max="21" width="28.453125" style="1" customWidth="1"/>
    <col min="22" max="22" width="23.453125" style="1" customWidth="1"/>
    <col min="23" max="23" width="12.453125" style="1" customWidth="1"/>
    <col min="24" max="24" width="2.453125" style="1" customWidth="1"/>
    <col min="25" max="25" width="10.453125" style="1" customWidth="1"/>
    <col min="26" max="26" width="5.81640625" style="1" customWidth="1"/>
    <col min="27" max="27" width="4.453125" style="1" customWidth="1"/>
    <col min="28" max="28" width="24.453125" style="1" customWidth="1"/>
    <col min="29" max="29" width="22.453125" style="1" customWidth="1"/>
    <col min="30" max="30" width="30.453125" style="1" customWidth="1"/>
    <col min="31" max="31" width="13.453125" style="1" customWidth="1"/>
    <col min="32" max="32" width="2.453125" style="1" customWidth="1"/>
    <col min="33" max="33" width="10.453125" style="1" customWidth="1"/>
    <col min="34" max="34" width="4.453125" style="1" customWidth="1"/>
    <col min="35" max="35" width="5" style="1" customWidth="1"/>
    <col min="36" max="36" width="23.453125" style="1" customWidth="1"/>
    <col min="37" max="37" width="21" style="1" customWidth="1"/>
    <col min="38" max="38" width="32.1796875" style="1" customWidth="1"/>
    <col min="39" max="39" width="14.1796875" style="1" customWidth="1"/>
    <col min="40" max="40" width="2.81640625" style="1" customWidth="1"/>
    <col min="41" max="16384" width="8.453125" style="1"/>
  </cols>
  <sheetData>
    <row r="1" spans="2:40" ht="14.5" thickBot="1"/>
    <row r="2" spans="2:40" ht="14.5" thickBot="1">
      <c r="B2" s="51"/>
      <c r="C2" s="52"/>
      <c r="D2" s="52"/>
      <c r="E2" s="53"/>
      <c r="F2" s="53"/>
      <c r="G2" s="53"/>
      <c r="H2" s="54"/>
      <c r="J2" s="51"/>
      <c r="K2" s="52"/>
      <c r="L2" s="52"/>
      <c r="M2" s="53"/>
      <c r="N2" s="53"/>
      <c r="O2" s="53"/>
      <c r="P2" s="54"/>
      <c r="R2" s="51"/>
      <c r="S2" s="52"/>
      <c r="T2" s="52"/>
      <c r="U2" s="53"/>
      <c r="V2" s="53"/>
      <c r="W2" s="53"/>
      <c r="X2" s="54"/>
      <c r="Z2" s="51"/>
      <c r="AA2" s="52"/>
      <c r="AB2" s="52"/>
      <c r="AC2" s="53"/>
      <c r="AD2" s="53"/>
      <c r="AE2" s="53"/>
      <c r="AF2" s="54"/>
      <c r="AH2" s="51"/>
      <c r="AI2" s="52"/>
      <c r="AJ2" s="52"/>
      <c r="AK2" s="53"/>
      <c r="AL2" s="53"/>
      <c r="AM2" s="53"/>
      <c r="AN2" s="54"/>
    </row>
    <row r="3" spans="2:40" ht="20.75" customHeight="1" thickBot="1">
      <c r="B3" s="55"/>
      <c r="C3" s="619" t="s">
        <v>1073</v>
      </c>
      <c r="D3" s="588"/>
      <c r="E3" s="588"/>
      <c r="F3" s="588"/>
      <c r="G3" s="589"/>
      <c r="H3" s="56"/>
      <c r="J3" s="55"/>
      <c r="K3" s="587" t="s">
        <v>756</v>
      </c>
      <c r="L3" s="588"/>
      <c r="M3" s="588"/>
      <c r="N3" s="588"/>
      <c r="O3" s="589"/>
      <c r="P3" s="56"/>
      <c r="R3" s="55"/>
      <c r="S3" s="587" t="s">
        <v>757</v>
      </c>
      <c r="T3" s="588"/>
      <c r="U3" s="588"/>
      <c r="V3" s="588"/>
      <c r="W3" s="589"/>
      <c r="X3" s="56"/>
      <c r="Z3" s="55"/>
      <c r="AA3" s="587" t="s">
        <v>758</v>
      </c>
      <c r="AB3" s="588"/>
      <c r="AC3" s="588"/>
      <c r="AD3" s="588"/>
      <c r="AE3" s="589"/>
      <c r="AF3" s="56"/>
      <c r="AH3" s="55"/>
      <c r="AI3" s="587" t="s">
        <v>759</v>
      </c>
      <c r="AJ3" s="588"/>
      <c r="AK3" s="588"/>
      <c r="AL3" s="588"/>
      <c r="AM3" s="589"/>
      <c r="AN3" s="56"/>
    </row>
    <row r="4" spans="2:40" ht="14.75" customHeight="1">
      <c r="B4" s="620"/>
      <c r="C4" s="591"/>
      <c r="D4" s="591"/>
      <c r="E4" s="591"/>
      <c r="F4" s="591"/>
      <c r="G4" s="58"/>
      <c r="H4" s="56"/>
      <c r="J4" s="590"/>
      <c r="K4" s="591"/>
      <c r="L4" s="591"/>
      <c r="M4" s="591"/>
      <c r="N4" s="591"/>
      <c r="O4" s="58"/>
      <c r="P4" s="56"/>
      <c r="R4" s="590"/>
      <c r="S4" s="591"/>
      <c r="T4" s="591"/>
      <c r="U4" s="591"/>
      <c r="V4" s="591"/>
      <c r="W4" s="58"/>
      <c r="X4" s="56"/>
      <c r="Z4" s="590"/>
      <c r="AA4" s="591"/>
      <c r="AB4" s="591"/>
      <c r="AC4" s="591"/>
      <c r="AD4" s="591"/>
      <c r="AE4" s="58"/>
      <c r="AF4" s="56"/>
      <c r="AH4" s="590"/>
      <c r="AI4" s="591"/>
      <c r="AJ4" s="591"/>
      <c r="AK4" s="591"/>
      <c r="AL4" s="591"/>
      <c r="AM4" s="58"/>
      <c r="AN4" s="56"/>
    </row>
    <row r="5" spans="2:40">
      <c r="B5" s="57"/>
      <c r="C5" s="592"/>
      <c r="D5" s="592"/>
      <c r="E5" s="592"/>
      <c r="F5" s="592"/>
      <c r="G5" s="58"/>
      <c r="H5" s="56"/>
      <c r="J5" s="57"/>
      <c r="K5" s="592"/>
      <c r="L5" s="592"/>
      <c r="M5" s="592"/>
      <c r="N5" s="592"/>
      <c r="O5" s="58"/>
      <c r="P5" s="56"/>
      <c r="R5" s="57"/>
      <c r="S5" s="592"/>
      <c r="T5" s="592"/>
      <c r="U5" s="592"/>
      <c r="V5" s="592"/>
      <c r="W5" s="58"/>
      <c r="X5" s="56"/>
      <c r="Z5" s="57"/>
      <c r="AA5" s="592"/>
      <c r="AB5" s="592"/>
      <c r="AC5" s="592"/>
      <c r="AD5" s="592"/>
      <c r="AE5" s="58"/>
      <c r="AF5" s="56"/>
      <c r="AH5" s="57"/>
      <c r="AI5" s="592"/>
      <c r="AJ5" s="592"/>
      <c r="AK5" s="592"/>
      <c r="AL5" s="592"/>
      <c r="AM5" s="58"/>
      <c r="AN5" s="56"/>
    </row>
    <row r="6" spans="2:40">
      <c r="B6" s="57"/>
      <c r="C6" s="33"/>
      <c r="D6" s="38"/>
      <c r="E6" s="34"/>
      <c r="F6" s="58"/>
      <c r="G6" s="58"/>
      <c r="H6" s="56"/>
      <c r="J6" s="57"/>
      <c r="K6" s="33"/>
      <c r="L6" s="38"/>
      <c r="M6" s="34"/>
      <c r="N6" s="58"/>
      <c r="O6" s="58"/>
      <c r="P6" s="56"/>
      <c r="R6" s="57"/>
      <c r="S6" s="33"/>
      <c r="T6" s="38"/>
      <c r="U6" s="34"/>
      <c r="V6" s="58"/>
      <c r="W6" s="58"/>
      <c r="X6" s="56"/>
      <c r="Z6" s="57"/>
      <c r="AA6" s="33"/>
      <c r="AB6" s="38"/>
      <c r="AC6" s="34"/>
      <c r="AD6" s="58"/>
      <c r="AE6" s="58"/>
      <c r="AF6" s="56"/>
      <c r="AH6" s="57"/>
      <c r="AI6" s="33"/>
      <c r="AJ6" s="38"/>
      <c r="AK6" s="34"/>
      <c r="AL6" s="58"/>
      <c r="AM6" s="58"/>
      <c r="AN6" s="56"/>
    </row>
    <row r="7" spans="2:40" ht="14" customHeight="1" thickBot="1">
      <c r="B7" s="57"/>
      <c r="C7" s="583" t="s">
        <v>229</v>
      </c>
      <c r="D7" s="583"/>
      <c r="E7" s="35"/>
      <c r="F7" s="58"/>
      <c r="G7" s="58"/>
      <c r="H7" s="56"/>
      <c r="J7" s="57"/>
      <c r="K7" s="583" t="s">
        <v>229</v>
      </c>
      <c r="L7" s="583"/>
      <c r="M7" s="35"/>
      <c r="N7" s="58"/>
      <c r="O7" s="58"/>
      <c r="P7" s="56"/>
      <c r="R7" s="57"/>
      <c r="S7" s="583" t="s">
        <v>229</v>
      </c>
      <c r="T7" s="583"/>
      <c r="U7" s="35"/>
      <c r="V7" s="58"/>
      <c r="W7" s="58"/>
      <c r="X7" s="56"/>
      <c r="Z7" s="57"/>
      <c r="AA7" s="583" t="s">
        <v>229</v>
      </c>
      <c r="AB7" s="583"/>
      <c r="AC7" s="35"/>
      <c r="AD7" s="58"/>
      <c r="AE7" s="58"/>
      <c r="AF7" s="56"/>
      <c r="AH7" s="57"/>
      <c r="AI7" s="583" t="s">
        <v>229</v>
      </c>
      <c r="AJ7" s="583"/>
      <c r="AK7" s="35"/>
      <c r="AL7" s="58"/>
      <c r="AM7" s="58"/>
      <c r="AN7" s="56"/>
    </row>
    <row r="8" spans="2:40" ht="27.75" customHeight="1" thickBot="1">
      <c r="B8" s="57"/>
      <c r="C8" s="593" t="s">
        <v>237</v>
      </c>
      <c r="D8" s="593"/>
      <c r="E8" s="593"/>
      <c r="F8" s="593"/>
      <c r="G8" s="58"/>
      <c r="H8" s="56"/>
      <c r="I8" s="334"/>
      <c r="J8" s="57"/>
      <c r="K8" s="593" t="s">
        <v>237</v>
      </c>
      <c r="L8" s="593"/>
      <c r="M8" s="593"/>
      <c r="N8" s="593"/>
      <c r="O8" s="58"/>
      <c r="P8" s="56"/>
      <c r="Q8" s="332"/>
      <c r="R8" s="57"/>
      <c r="S8" s="593" t="s">
        <v>237</v>
      </c>
      <c r="T8" s="593"/>
      <c r="U8" s="593"/>
      <c r="V8" s="593"/>
      <c r="W8" s="58"/>
      <c r="X8" s="56"/>
      <c r="Y8" s="332"/>
      <c r="Z8" s="57"/>
      <c r="AA8" s="593" t="s">
        <v>237</v>
      </c>
      <c r="AB8" s="593"/>
      <c r="AC8" s="593"/>
      <c r="AD8" s="593"/>
      <c r="AE8" s="58"/>
      <c r="AF8" s="56"/>
      <c r="AG8" s="337"/>
      <c r="AH8" s="57"/>
      <c r="AI8" s="593" t="s">
        <v>237</v>
      </c>
      <c r="AJ8" s="593"/>
      <c r="AK8" s="593"/>
      <c r="AL8" s="593"/>
      <c r="AM8" s="58"/>
      <c r="AN8" s="56"/>
    </row>
    <row r="9" spans="2:40" ht="50" customHeight="1" thickBot="1">
      <c r="B9" s="57"/>
      <c r="C9" s="594" t="s">
        <v>964</v>
      </c>
      <c r="D9" s="594"/>
      <c r="E9" s="615">
        <v>443493.56</v>
      </c>
      <c r="F9" s="616"/>
      <c r="G9" s="58"/>
      <c r="H9" s="56"/>
      <c r="J9" s="57"/>
      <c r="K9" s="594" t="s">
        <v>645</v>
      </c>
      <c r="L9" s="594"/>
      <c r="M9" s="595"/>
      <c r="N9" s="596"/>
      <c r="O9" s="58"/>
      <c r="P9" s="56"/>
      <c r="R9" s="57"/>
      <c r="S9" s="594" t="s">
        <v>645</v>
      </c>
      <c r="T9" s="594"/>
      <c r="U9" s="595"/>
      <c r="V9" s="596"/>
      <c r="W9" s="58"/>
      <c r="X9" s="56"/>
      <c r="Z9" s="57"/>
      <c r="AA9" s="594" t="s">
        <v>645</v>
      </c>
      <c r="AB9" s="594"/>
      <c r="AC9" s="595"/>
      <c r="AD9" s="596"/>
      <c r="AE9" s="58"/>
      <c r="AF9" s="56"/>
      <c r="AH9" s="57"/>
      <c r="AI9" s="594" t="s">
        <v>645</v>
      </c>
      <c r="AJ9" s="594"/>
      <c r="AK9" s="595"/>
      <c r="AL9" s="596"/>
      <c r="AM9" s="58"/>
      <c r="AN9" s="56"/>
    </row>
    <row r="10" spans="2:40" ht="100.25" customHeight="1" thickBot="1">
      <c r="B10" s="57"/>
      <c r="C10" s="583" t="s">
        <v>230</v>
      </c>
      <c r="D10" s="583"/>
      <c r="E10" s="617" t="s">
        <v>1128</v>
      </c>
      <c r="F10" s="618"/>
      <c r="G10" s="58"/>
      <c r="H10" s="56"/>
      <c r="J10" s="57"/>
      <c r="K10" s="583" t="s">
        <v>230</v>
      </c>
      <c r="L10" s="583"/>
      <c r="M10" s="602"/>
      <c r="N10" s="603"/>
      <c r="O10" s="58"/>
      <c r="P10" s="56"/>
      <c r="R10" s="57"/>
      <c r="S10" s="583" t="s">
        <v>230</v>
      </c>
      <c r="T10" s="583"/>
      <c r="U10" s="602"/>
      <c r="V10" s="603"/>
      <c r="W10" s="58"/>
      <c r="X10" s="56"/>
      <c r="Z10" s="57"/>
      <c r="AA10" s="583" t="s">
        <v>230</v>
      </c>
      <c r="AB10" s="583"/>
      <c r="AC10" s="602"/>
      <c r="AD10" s="603"/>
      <c r="AE10" s="58"/>
      <c r="AF10" s="56"/>
      <c r="AH10" s="57"/>
      <c r="AI10" s="583" t="s">
        <v>230</v>
      </c>
      <c r="AJ10" s="583"/>
      <c r="AK10" s="602"/>
      <c r="AL10" s="603"/>
      <c r="AM10" s="58"/>
      <c r="AN10" s="56"/>
    </row>
    <row r="11" spans="2:40" ht="14.5" thickBot="1">
      <c r="B11" s="57"/>
      <c r="C11" s="38"/>
      <c r="D11" s="38"/>
      <c r="E11" s="58"/>
      <c r="F11" s="58"/>
      <c r="G11" s="58"/>
      <c r="H11" s="56"/>
      <c r="J11" s="57"/>
      <c r="K11" s="38"/>
      <c r="L11" s="38"/>
      <c r="M11" s="58"/>
      <c r="N11" s="58"/>
      <c r="O11" s="58"/>
      <c r="P11" s="56"/>
      <c r="R11" s="57"/>
      <c r="S11" s="38"/>
      <c r="T11" s="38"/>
      <c r="U11" s="58"/>
      <c r="V11" s="58"/>
      <c r="W11" s="58"/>
      <c r="X11" s="56"/>
      <c r="Z11" s="57"/>
      <c r="AA11" s="38"/>
      <c r="AB11" s="38"/>
      <c r="AC11" s="58"/>
      <c r="AD11" s="58"/>
      <c r="AE11" s="58"/>
      <c r="AF11" s="56"/>
      <c r="AH11" s="57"/>
      <c r="AI11" s="38"/>
      <c r="AJ11" s="38"/>
      <c r="AK11" s="58"/>
      <c r="AL11" s="58"/>
      <c r="AM11" s="58"/>
      <c r="AN11" s="56"/>
    </row>
    <row r="12" spans="2:40" ht="18.75" customHeight="1" thickBot="1">
      <c r="B12" s="57"/>
      <c r="C12" s="583" t="s">
        <v>287</v>
      </c>
      <c r="D12" s="583"/>
      <c r="E12" s="595">
        <v>16868.91</v>
      </c>
      <c r="F12" s="596"/>
      <c r="G12" s="58"/>
      <c r="H12" s="56"/>
      <c r="J12" s="57"/>
      <c r="K12" s="583" t="s">
        <v>287</v>
      </c>
      <c r="L12" s="583"/>
      <c r="M12" s="595"/>
      <c r="N12" s="596"/>
      <c r="O12" s="58"/>
      <c r="P12" s="56"/>
      <c r="R12" s="57"/>
      <c r="S12" s="583" t="s">
        <v>287</v>
      </c>
      <c r="T12" s="583"/>
      <c r="U12" s="595"/>
      <c r="V12" s="596"/>
      <c r="W12" s="58"/>
      <c r="X12" s="56"/>
      <c r="Z12" s="57"/>
      <c r="AA12" s="583" t="s">
        <v>287</v>
      </c>
      <c r="AB12" s="583"/>
      <c r="AC12" s="595"/>
      <c r="AD12" s="596"/>
      <c r="AE12" s="58"/>
      <c r="AF12" s="56"/>
      <c r="AH12" s="57"/>
      <c r="AI12" s="583" t="s">
        <v>287</v>
      </c>
      <c r="AJ12" s="583"/>
      <c r="AK12" s="595"/>
      <c r="AL12" s="596"/>
      <c r="AM12" s="58"/>
      <c r="AN12" s="56"/>
    </row>
    <row r="13" spans="2:40" ht="15" customHeight="1">
      <c r="B13" s="57"/>
      <c r="C13" s="604" t="s">
        <v>286</v>
      </c>
      <c r="D13" s="604"/>
      <c r="E13" s="604"/>
      <c r="F13" s="604"/>
      <c r="G13" s="58"/>
      <c r="H13" s="56"/>
      <c r="J13" s="57"/>
      <c r="K13" s="604" t="s">
        <v>286</v>
      </c>
      <c r="L13" s="604"/>
      <c r="M13" s="604"/>
      <c r="N13" s="604"/>
      <c r="O13" s="58"/>
      <c r="P13" s="56"/>
      <c r="R13" s="57"/>
      <c r="S13" s="604" t="s">
        <v>286</v>
      </c>
      <c r="T13" s="604"/>
      <c r="U13" s="604"/>
      <c r="V13" s="604"/>
      <c r="W13" s="58"/>
      <c r="X13" s="56"/>
      <c r="Z13" s="57"/>
      <c r="AA13" s="604" t="s">
        <v>286</v>
      </c>
      <c r="AB13" s="604"/>
      <c r="AC13" s="604"/>
      <c r="AD13" s="604"/>
      <c r="AE13" s="58"/>
      <c r="AF13" s="56"/>
      <c r="AH13" s="57"/>
      <c r="AI13" s="604" t="s">
        <v>286</v>
      </c>
      <c r="AJ13" s="604"/>
      <c r="AK13" s="604"/>
      <c r="AL13" s="604"/>
      <c r="AM13" s="58"/>
      <c r="AN13" s="56"/>
    </row>
    <row r="14" spans="2:40" ht="15" customHeight="1">
      <c r="B14" s="57"/>
      <c r="C14" s="387"/>
      <c r="D14" s="387"/>
      <c r="E14" s="387"/>
      <c r="F14" s="387"/>
      <c r="G14" s="58"/>
      <c r="H14" s="56"/>
      <c r="J14" s="57"/>
      <c r="K14" s="387"/>
      <c r="L14" s="387"/>
      <c r="M14" s="387"/>
      <c r="N14" s="387"/>
      <c r="O14" s="58"/>
      <c r="P14" s="56"/>
      <c r="R14" s="57"/>
      <c r="S14" s="387"/>
      <c r="T14" s="387"/>
      <c r="U14" s="387"/>
      <c r="V14" s="387"/>
      <c r="W14" s="58"/>
      <c r="X14" s="56"/>
      <c r="Z14" s="57"/>
      <c r="AA14" s="387"/>
      <c r="AB14" s="387"/>
      <c r="AC14" s="387"/>
      <c r="AD14" s="387"/>
      <c r="AE14" s="58"/>
      <c r="AF14" s="56"/>
      <c r="AH14" s="57"/>
      <c r="AI14" s="387"/>
      <c r="AJ14" s="387"/>
      <c r="AK14" s="387"/>
      <c r="AL14" s="387"/>
      <c r="AM14" s="58"/>
      <c r="AN14" s="56"/>
    </row>
    <row r="15" spans="2:40" ht="14.75" customHeight="1" thickBot="1">
      <c r="B15" s="57"/>
      <c r="C15" s="583" t="s">
        <v>213</v>
      </c>
      <c r="D15" s="583"/>
      <c r="E15" s="58"/>
      <c r="F15" s="58"/>
      <c r="G15" s="58"/>
      <c r="H15" s="56"/>
      <c r="J15" s="57"/>
      <c r="K15" s="583" t="s">
        <v>213</v>
      </c>
      <c r="L15" s="583"/>
      <c r="M15" s="58"/>
      <c r="N15" s="58"/>
      <c r="O15" s="58"/>
      <c r="P15" s="56"/>
      <c r="R15" s="57"/>
      <c r="S15" s="583" t="s">
        <v>213</v>
      </c>
      <c r="T15" s="583"/>
      <c r="U15" s="58"/>
      <c r="V15" s="58"/>
      <c r="W15" s="58"/>
      <c r="X15" s="56"/>
      <c r="Z15" s="57"/>
      <c r="AA15" s="583" t="s">
        <v>213</v>
      </c>
      <c r="AB15" s="583"/>
      <c r="AC15" s="58"/>
      <c r="AD15" s="58"/>
      <c r="AE15" s="58"/>
      <c r="AF15" s="56"/>
      <c r="AH15" s="57"/>
      <c r="AI15" s="583" t="s">
        <v>213</v>
      </c>
      <c r="AJ15" s="583"/>
      <c r="AK15" s="58"/>
      <c r="AL15" s="58"/>
      <c r="AM15" s="58"/>
      <c r="AN15" s="56"/>
    </row>
    <row r="16" spans="2:40" ht="50" customHeight="1" thickBot="1">
      <c r="B16" s="57"/>
      <c r="C16" s="583" t="s">
        <v>1038</v>
      </c>
      <c r="D16" s="583"/>
      <c r="E16" s="118" t="s">
        <v>214</v>
      </c>
      <c r="F16" s="119" t="s">
        <v>215</v>
      </c>
      <c r="G16" s="58"/>
      <c r="H16" s="56"/>
      <c r="J16" s="57"/>
      <c r="K16" s="583" t="s">
        <v>266</v>
      </c>
      <c r="L16" s="583"/>
      <c r="M16" s="118" t="s">
        <v>214</v>
      </c>
      <c r="N16" s="119" t="s">
        <v>215</v>
      </c>
      <c r="O16" s="58"/>
      <c r="P16" s="56"/>
      <c r="R16" s="57"/>
      <c r="S16" s="583" t="s">
        <v>266</v>
      </c>
      <c r="T16" s="583"/>
      <c r="U16" s="118" t="s">
        <v>214</v>
      </c>
      <c r="V16" s="119" t="s">
        <v>215</v>
      </c>
      <c r="W16" s="58"/>
      <c r="X16" s="56"/>
      <c r="Z16" s="57"/>
      <c r="AA16" s="583" t="s">
        <v>266</v>
      </c>
      <c r="AB16" s="583"/>
      <c r="AC16" s="118" t="s">
        <v>214</v>
      </c>
      <c r="AD16" s="119" t="s">
        <v>215</v>
      </c>
      <c r="AE16" s="58"/>
      <c r="AF16" s="56"/>
      <c r="AH16" s="57"/>
      <c r="AI16" s="583" t="s">
        <v>266</v>
      </c>
      <c r="AJ16" s="583"/>
      <c r="AK16" s="118" t="s">
        <v>214</v>
      </c>
      <c r="AL16" s="119" t="s">
        <v>215</v>
      </c>
      <c r="AM16" s="58"/>
      <c r="AN16" s="56"/>
    </row>
    <row r="17" spans="2:40" ht="52" customHeight="1" thickBot="1">
      <c r="B17" s="57"/>
      <c r="C17" s="38"/>
      <c r="D17" s="38"/>
      <c r="E17" s="556" t="s">
        <v>1100</v>
      </c>
      <c r="F17" s="557">
        <f>61053.09+3400+2263+2106.91</f>
        <v>68823</v>
      </c>
      <c r="G17" s="58"/>
      <c r="H17" s="56"/>
      <c r="J17" s="57"/>
      <c r="K17" s="38"/>
      <c r="L17" s="38"/>
      <c r="M17" s="21"/>
      <c r="N17" s="22"/>
      <c r="O17" s="58"/>
      <c r="P17" s="56"/>
      <c r="R17" s="57"/>
      <c r="S17" s="38"/>
      <c r="T17" s="38"/>
      <c r="U17" s="21"/>
      <c r="V17" s="22"/>
      <c r="W17" s="58"/>
      <c r="X17" s="56"/>
      <c r="Z17" s="57"/>
      <c r="AA17" s="38"/>
      <c r="AB17" s="38"/>
      <c r="AC17" s="21"/>
      <c r="AD17" s="22"/>
      <c r="AE17" s="58"/>
      <c r="AF17" s="56"/>
      <c r="AH17" s="57"/>
      <c r="AI17" s="38"/>
      <c r="AJ17" s="38"/>
      <c r="AK17" s="21"/>
      <c r="AL17" s="22"/>
      <c r="AM17" s="58"/>
      <c r="AN17" s="56"/>
    </row>
    <row r="18" spans="2:40" ht="69" customHeight="1">
      <c r="B18" s="57"/>
      <c r="C18" s="38"/>
      <c r="D18" s="38"/>
      <c r="E18" s="558" t="s">
        <v>1121</v>
      </c>
      <c r="F18" s="559">
        <f>25000+600</f>
        <v>25600</v>
      </c>
      <c r="G18" s="58"/>
      <c r="H18" s="56"/>
      <c r="J18" s="57"/>
      <c r="K18" s="38"/>
      <c r="L18" s="38"/>
      <c r="M18" s="14"/>
      <c r="N18" s="477"/>
      <c r="O18" s="58"/>
      <c r="P18" s="56"/>
      <c r="R18" s="57"/>
      <c r="S18" s="38"/>
      <c r="T18" s="38"/>
      <c r="U18" s="14"/>
      <c r="V18" s="477"/>
      <c r="W18" s="58"/>
      <c r="X18" s="56"/>
      <c r="Z18" s="57"/>
      <c r="AA18" s="38"/>
      <c r="AB18" s="38"/>
      <c r="AC18" s="14"/>
      <c r="AD18" s="477"/>
      <c r="AE18" s="58"/>
      <c r="AF18" s="56"/>
      <c r="AH18" s="57"/>
      <c r="AI18" s="38"/>
      <c r="AJ18" s="38"/>
      <c r="AK18" s="14"/>
      <c r="AL18" s="477"/>
      <c r="AM18" s="58"/>
      <c r="AN18" s="56"/>
    </row>
    <row r="19" spans="2:40" ht="42">
      <c r="B19" s="57"/>
      <c r="C19" s="38"/>
      <c r="D19" s="38"/>
      <c r="E19" s="560" t="s">
        <v>1101</v>
      </c>
      <c r="F19" s="559">
        <v>1504</v>
      </c>
      <c r="G19" s="58"/>
      <c r="H19" s="56"/>
      <c r="J19" s="57"/>
      <c r="K19" s="38"/>
      <c r="L19" s="38"/>
      <c r="M19" s="14"/>
      <c r="N19" s="477"/>
      <c r="O19" s="58"/>
      <c r="P19" s="56"/>
      <c r="R19" s="57"/>
      <c r="S19" s="38"/>
      <c r="T19" s="38"/>
      <c r="U19" s="14"/>
      <c r="V19" s="477"/>
      <c r="W19" s="58"/>
      <c r="X19" s="56"/>
      <c r="Z19" s="57"/>
      <c r="AA19" s="38"/>
      <c r="AB19" s="38"/>
      <c r="AC19" s="14"/>
      <c r="AD19" s="477"/>
      <c r="AE19" s="58"/>
      <c r="AF19" s="56"/>
      <c r="AH19" s="57"/>
      <c r="AI19" s="38"/>
      <c r="AJ19" s="38"/>
      <c r="AK19" s="14"/>
      <c r="AL19" s="477"/>
      <c r="AM19" s="58"/>
      <c r="AN19" s="56"/>
    </row>
    <row r="20" spans="2:40" ht="42">
      <c r="B20" s="57"/>
      <c r="C20" s="38"/>
      <c r="D20" s="38"/>
      <c r="E20" s="560" t="s">
        <v>1122</v>
      </c>
      <c r="F20" s="559">
        <v>258053.83</v>
      </c>
      <c r="G20" s="58"/>
      <c r="H20" s="56"/>
      <c r="J20" s="57"/>
      <c r="K20" s="38"/>
      <c r="L20" s="38"/>
      <c r="M20" s="14"/>
      <c r="N20" s="477"/>
      <c r="O20" s="58"/>
      <c r="P20" s="56"/>
      <c r="R20" s="57"/>
      <c r="S20" s="38"/>
      <c r="T20" s="38"/>
      <c r="U20" s="14"/>
      <c r="V20" s="477"/>
      <c r="W20" s="58"/>
      <c r="X20" s="56"/>
      <c r="Z20" s="57"/>
      <c r="AA20" s="38"/>
      <c r="AB20" s="38"/>
      <c r="AC20" s="14"/>
      <c r="AD20" s="477"/>
      <c r="AE20" s="58"/>
      <c r="AF20" s="56"/>
      <c r="AH20" s="57"/>
      <c r="AI20" s="38"/>
      <c r="AJ20" s="38"/>
      <c r="AK20" s="14"/>
      <c r="AL20" s="477"/>
      <c r="AM20" s="58"/>
      <c r="AN20" s="56"/>
    </row>
    <row r="21" spans="2:40" ht="53.5" customHeight="1">
      <c r="B21" s="57"/>
      <c r="C21" s="38"/>
      <c r="D21" s="38"/>
      <c r="E21" s="561" t="s">
        <v>1102</v>
      </c>
      <c r="F21" s="559">
        <f>1668</f>
        <v>1668</v>
      </c>
      <c r="G21" s="58"/>
      <c r="H21" s="56"/>
      <c r="J21" s="57"/>
      <c r="K21" s="38"/>
      <c r="L21" s="38"/>
      <c r="M21" s="14"/>
      <c r="N21" s="477"/>
      <c r="O21" s="58"/>
      <c r="P21" s="56"/>
      <c r="R21" s="57"/>
      <c r="S21" s="38"/>
      <c r="T21" s="38"/>
      <c r="U21" s="14"/>
      <c r="V21" s="477"/>
      <c r="W21" s="58"/>
      <c r="X21" s="56"/>
      <c r="Z21" s="57"/>
      <c r="AA21" s="38"/>
      <c r="AB21" s="38"/>
      <c r="AC21" s="14"/>
      <c r="AD21" s="477"/>
      <c r="AE21" s="58"/>
      <c r="AF21" s="56"/>
      <c r="AH21" s="57"/>
      <c r="AI21" s="38"/>
      <c r="AJ21" s="38"/>
      <c r="AK21" s="14"/>
      <c r="AL21" s="477"/>
      <c r="AM21" s="58"/>
      <c r="AN21" s="56"/>
    </row>
    <row r="22" spans="2:40" ht="47.5" customHeight="1">
      <c r="B22" s="57"/>
      <c r="C22" s="38"/>
      <c r="D22" s="38"/>
      <c r="E22" s="561" t="s">
        <v>1103</v>
      </c>
      <c r="F22" s="559">
        <v>7196.49</v>
      </c>
      <c r="G22" s="58"/>
      <c r="H22" s="56"/>
      <c r="J22" s="57"/>
      <c r="K22" s="38"/>
      <c r="L22" s="38"/>
      <c r="M22" s="14"/>
      <c r="N22" s="477"/>
      <c r="O22" s="58"/>
      <c r="P22" s="56"/>
      <c r="R22" s="57"/>
      <c r="S22" s="38"/>
      <c r="T22" s="38"/>
      <c r="U22" s="14"/>
      <c r="V22" s="477"/>
      <c r="W22" s="58"/>
      <c r="X22" s="56"/>
      <c r="Z22" s="57"/>
      <c r="AA22" s="38"/>
      <c r="AB22" s="38"/>
      <c r="AC22" s="14"/>
      <c r="AD22" s="477"/>
      <c r="AE22" s="58"/>
      <c r="AF22" s="56"/>
      <c r="AH22" s="57"/>
      <c r="AI22" s="38"/>
      <c r="AJ22" s="38"/>
      <c r="AK22" s="14"/>
      <c r="AL22" s="477"/>
      <c r="AM22" s="58"/>
      <c r="AN22" s="56"/>
    </row>
    <row r="23" spans="2:40" ht="47.5" customHeight="1">
      <c r="B23" s="57"/>
      <c r="C23" s="38"/>
      <c r="D23" s="38"/>
      <c r="E23" s="562" t="s">
        <v>1104</v>
      </c>
      <c r="F23" s="559">
        <v>0</v>
      </c>
      <c r="G23" s="58"/>
      <c r="H23" s="56"/>
      <c r="J23" s="57"/>
      <c r="K23" s="38"/>
      <c r="L23" s="38"/>
      <c r="M23" s="14"/>
      <c r="N23" s="477"/>
      <c r="O23" s="58"/>
      <c r="P23" s="56"/>
      <c r="R23" s="57"/>
      <c r="S23" s="38"/>
      <c r="T23" s="38"/>
      <c r="U23" s="14"/>
      <c r="V23" s="477"/>
      <c r="W23" s="58"/>
      <c r="X23" s="56"/>
      <c r="Z23" s="57"/>
      <c r="AA23" s="38"/>
      <c r="AB23" s="38"/>
      <c r="AC23" s="14"/>
      <c r="AD23" s="477"/>
      <c r="AE23" s="58"/>
      <c r="AF23" s="56"/>
      <c r="AH23" s="57"/>
      <c r="AI23" s="38"/>
      <c r="AJ23" s="38"/>
      <c r="AK23" s="14"/>
      <c r="AL23" s="477"/>
      <c r="AM23" s="58"/>
      <c r="AN23" s="56"/>
    </row>
    <row r="24" spans="2:40" ht="59" customHeight="1" thickBot="1">
      <c r="B24" s="57"/>
      <c r="C24" s="38"/>
      <c r="D24" s="38"/>
      <c r="E24" s="562" t="s">
        <v>1105</v>
      </c>
      <c r="F24" s="559">
        <v>0</v>
      </c>
      <c r="G24" s="58"/>
      <c r="H24" s="56"/>
      <c r="J24" s="57"/>
      <c r="K24" s="38"/>
      <c r="L24" s="38"/>
      <c r="M24" s="110"/>
      <c r="N24" s="115"/>
      <c r="O24" s="58"/>
      <c r="P24" s="56"/>
      <c r="R24" s="57"/>
      <c r="S24" s="38"/>
      <c r="T24" s="38"/>
      <c r="U24" s="110"/>
      <c r="V24" s="115"/>
      <c r="W24" s="58"/>
      <c r="X24" s="56"/>
      <c r="Z24" s="57"/>
      <c r="AA24" s="38"/>
      <c r="AB24" s="38"/>
      <c r="AC24" s="110"/>
      <c r="AD24" s="115"/>
      <c r="AE24" s="58"/>
      <c r="AF24" s="56"/>
      <c r="AH24" s="57"/>
      <c r="AI24" s="38"/>
      <c r="AJ24" s="38"/>
      <c r="AK24" s="110"/>
      <c r="AL24" s="115"/>
      <c r="AM24" s="58"/>
      <c r="AN24" s="56"/>
    </row>
    <row r="25" spans="2:40" ht="58" customHeight="1" thickBot="1">
      <c r="B25" s="57"/>
      <c r="C25" s="38"/>
      <c r="D25" s="38"/>
      <c r="E25" s="563" t="s">
        <v>1106</v>
      </c>
      <c r="F25" s="559">
        <v>3500</v>
      </c>
      <c r="G25" s="58"/>
      <c r="H25" s="56"/>
      <c r="J25" s="57"/>
      <c r="K25" s="38"/>
      <c r="L25" s="38"/>
      <c r="M25" s="117" t="s">
        <v>261</v>
      </c>
      <c r="N25" s="116">
        <f>SUM(N17:N24)</f>
        <v>0</v>
      </c>
      <c r="O25" s="58"/>
      <c r="P25" s="56"/>
      <c r="R25" s="57"/>
      <c r="S25" s="38"/>
      <c r="T25" s="38"/>
      <c r="U25" s="117" t="s">
        <v>261</v>
      </c>
      <c r="V25" s="116">
        <f>SUM(V17:V24)</f>
        <v>0</v>
      </c>
      <c r="W25" s="58"/>
      <c r="X25" s="56"/>
      <c r="Z25" s="57"/>
      <c r="AA25" s="38"/>
      <c r="AB25" s="38"/>
      <c r="AC25" s="117" t="s">
        <v>261</v>
      </c>
      <c r="AD25" s="116">
        <f>SUM(AD17:AD24)</f>
        <v>0</v>
      </c>
      <c r="AE25" s="58"/>
      <c r="AF25" s="56"/>
      <c r="AH25" s="57"/>
      <c r="AI25" s="38"/>
      <c r="AJ25" s="38"/>
      <c r="AK25" s="117" t="s">
        <v>261</v>
      </c>
      <c r="AL25" s="116">
        <f>SUM(AL17:AL24)</f>
        <v>0</v>
      </c>
      <c r="AM25" s="58"/>
      <c r="AN25" s="56"/>
    </row>
    <row r="26" spans="2:40" ht="33.5" customHeight="1">
      <c r="B26" s="57"/>
      <c r="C26" s="38"/>
      <c r="D26" s="38"/>
      <c r="E26" s="561" t="s">
        <v>1107</v>
      </c>
      <c r="F26" s="559">
        <v>0</v>
      </c>
      <c r="G26" s="58"/>
      <c r="H26" s="56"/>
      <c r="J26" s="57"/>
      <c r="K26" s="38"/>
      <c r="L26" s="38"/>
      <c r="M26" s="58"/>
      <c r="N26" s="58"/>
      <c r="O26" s="58"/>
      <c r="P26" s="56"/>
      <c r="R26" s="57"/>
      <c r="S26" s="38"/>
      <c r="T26" s="38"/>
      <c r="U26" s="58"/>
      <c r="V26" s="58"/>
      <c r="W26" s="58"/>
      <c r="X26" s="56"/>
      <c r="Z26" s="57"/>
      <c r="AA26" s="38"/>
      <c r="AB26" s="38"/>
      <c r="AC26" s="58"/>
      <c r="AD26" s="58"/>
      <c r="AE26" s="58"/>
      <c r="AF26" s="56"/>
      <c r="AH26" s="57"/>
      <c r="AI26" s="38"/>
      <c r="AJ26" s="38"/>
      <c r="AK26" s="58"/>
      <c r="AL26" s="58"/>
      <c r="AM26" s="58"/>
      <c r="AN26" s="56"/>
    </row>
    <row r="27" spans="2:40" ht="80.25" customHeight="1">
      <c r="B27" s="57"/>
      <c r="C27" s="38"/>
      <c r="D27" s="38"/>
      <c r="E27" s="561" t="s">
        <v>1108</v>
      </c>
      <c r="F27" s="559">
        <v>0</v>
      </c>
      <c r="G27" s="58"/>
      <c r="H27" s="56"/>
      <c r="J27" s="57"/>
      <c r="K27" s="38"/>
      <c r="L27" s="38"/>
      <c r="M27" s="58"/>
      <c r="N27" s="58"/>
      <c r="O27" s="58"/>
      <c r="P27" s="56"/>
      <c r="R27" s="57"/>
      <c r="S27" s="38"/>
      <c r="T27" s="38"/>
      <c r="U27" s="58"/>
      <c r="V27" s="58"/>
      <c r="W27" s="58"/>
      <c r="X27" s="56"/>
      <c r="Z27" s="57"/>
      <c r="AA27" s="38"/>
      <c r="AB27" s="38"/>
      <c r="AC27" s="58"/>
      <c r="AD27" s="58"/>
      <c r="AE27" s="58"/>
      <c r="AF27" s="56"/>
      <c r="AH27" s="57"/>
      <c r="AI27" s="38"/>
      <c r="AJ27" s="38"/>
      <c r="AK27" s="58"/>
      <c r="AL27" s="58"/>
      <c r="AM27" s="58"/>
      <c r="AN27" s="56"/>
    </row>
    <row r="28" spans="2:40" ht="22.5" customHeight="1">
      <c r="B28" s="57"/>
      <c r="C28" s="38"/>
      <c r="D28" s="38"/>
      <c r="E28" s="566" t="s">
        <v>1127</v>
      </c>
      <c r="F28" s="564">
        <v>77148.240000000005</v>
      </c>
      <c r="G28" s="58"/>
      <c r="H28" s="56"/>
      <c r="J28" s="57"/>
      <c r="K28" s="38"/>
      <c r="L28" s="38"/>
      <c r="M28" s="58"/>
      <c r="N28" s="58"/>
      <c r="O28" s="58"/>
      <c r="P28" s="56"/>
      <c r="R28" s="57"/>
      <c r="S28" s="38"/>
      <c r="T28" s="38"/>
      <c r="U28" s="58"/>
      <c r="V28" s="58"/>
      <c r="W28" s="58"/>
      <c r="X28" s="56"/>
      <c r="Z28" s="57"/>
      <c r="AA28" s="38"/>
      <c r="AB28" s="38"/>
      <c r="AC28" s="58"/>
      <c r="AD28" s="58"/>
      <c r="AE28" s="58"/>
      <c r="AF28" s="56"/>
      <c r="AH28" s="57"/>
      <c r="AI28" s="38"/>
      <c r="AJ28" s="38"/>
      <c r="AK28" s="58"/>
      <c r="AL28" s="58"/>
      <c r="AM28" s="58"/>
      <c r="AN28" s="56"/>
    </row>
    <row r="29" spans="2:40" ht="22.5" customHeight="1" thickBot="1">
      <c r="B29" s="57"/>
      <c r="C29" s="38"/>
      <c r="D29" s="38"/>
      <c r="E29" s="565" t="s">
        <v>1130</v>
      </c>
      <c r="F29" s="568">
        <v>336362</v>
      </c>
      <c r="G29" s="58"/>
      <c r="H29" s="56"/>
      <c r="J29" s="57"/>
      <c r="K29" s="38"/>
      <c r="L29" s="38"/>
      <c r="M29" s="58"/>
      <c r="N29" s="58"/>
      <c r="O29" s="58"/>
      <c r="P29" s="56"/>
      <c r="R29" s="57"/>
      <c r="S29" s="38"/>
      <c r="T29" s="38"/>
      <c r="U29" s="58"/>
      <c r="V29" s="58"/>
      <c r="W29" s="58"/>
      <c r="X29" s="56"/>
      <c r="Z29" s="57"/>
      <c r="AA29" s="38"/>
      <c r="AB29" s="38"/>
      <c r="AC29" s="58"/>
      <c r="AD29" s="58"/>
      <c r="AE29" s="58"/>
      <c r="AF29" s="56"/>
      <c r="AH29" s="57"/>
      <c r="AI29" s="38"/>
      <c r="AJ29" s="38"/>
      <c r="AK29" s="58"/>
      <c r="AL29" s="58"/>
      <c r="AM29" s="58"/>
      <c r="AN29" s="56"/>
    </row>
    <row r="30" spans="2:40" ht="19" customHeight="1" thickBot="1">
      <c r="B30" s="57"/>
      <c r="C30" s="38"/>
      <c r="D30" s="38"/>
      <c r="E30" s="117" t="s">
        <v>261</v>
      </c>
      <c r="F30" s="392">
        <f>SUM(F17:F29)</f>
        <v>779855.55999999994</v>
      </c>
      <c r="G30" s="58"/>
      <c r="H30" s="56"/>
      <c r="J30" s="57"/>
      <c r="K30" s="38"/>
      <c r="L30" s="38"/>
      <c r="M30" s="58"/>
      <c r="N30" s="58"/>
      <c r="O30" s="58"/>
      <c r="P30" s="56"/>
      <c r="R30" s="57"/>
      <c r="S30" s="38"/>
      <c r="T30" s="38"/>
      <c r="U30" s="58"/>
      <c r="V30" s="58"/>
      <c r="W30" s="58"/>
      <c r="X30" s="56"/>
      <c r="Z30" s="57"/>
      <c r="AA30" s="38"/>
      <c r="AB30" s="38"/>
      <c r="AC30" s="58"/>
      <c r="AD30" s="58"/>
      <c r="AE30" s="58"/>
      <c r="AF30" s="56"/>
      <c r="AH30" s="57"/>
      <c r="AI30" s="38"/>
      <c r="AJ30" s="38"/>
      <c r="AK30" s="58"/>
      <c r="AL30" s="58"/>
      <c r="AM30" s="58"/>
      <c r="AN30" s="56"/>
    </row>
    <row r="31" spans="2:40" ht="62.5" customHeight="1" thickBot="1">
      <c r="B31" s="57"/>
      <c r="C31" s="583" t="s">
        <v>265</v>
      </c>
      <c r="D31" s="583"/>
      <c r="E31" s="58"/>
      <c r="F31" s="58"/>
      <c r="G31" s="58"/>
      <c r="H31" s="56"/>
      <c r="J31" s="57"/>
      <c r="K31" s="583" t="s">
        <v>265</v>
      </c>
      <c r="L31" s="583"/>
      <c r="M31" s="58"/>
      <c r="N31" s="58"/>
      <c r="O31" s="58"/>
      <c r="P31" s="56"/>
      <c r="R31" s="57"/>
      <c r="S31" s="583" t="s">
        <v>265</v>
      </c>
      <c r="T31" s="583"/>
      <c r="U31" s="58"/>
      <c r="V31" s="58"/>
      <c r="W31" s="58"/>
      <c r="X31" s="56"/>
      <c r="Z31" s="57"/>
      <c r="AA31" s="583" t="s">
        <v>265</v>
      </c>
      <c r="AB31" s="583"/>
      <c r="AC31" s="58"/>
      <c r="AD31" s="58"/>
      <c r="AE31" s="58"/>
      <c r="AF31" s="56"/>
      <c r="AH31" s="57"/>
      <c r="AI31" s="583" t="s">
        <v>265</v>
      </c>
      <c r="AJ31" s="583"/>
      <c r="AK31" s="58"/>
      <c r="AL31" s="58"/>
      <c r="AM31" s="58"/>
      <c r="AN31" s="56"/>
    </row>
    <row r="32" spans="2:40" ht="50" customHeight="1" thickBot="1">
      <c r="B32" s="57"/>
      <c r="C32" s="583" t="s">
        <v>267</v>
      </c>
      <c r="D32" s="583"/>
      <c r="E32" s="386" t="s">
        <v>214</v>
      </c>
      <c r="F32" s="120" t="s">
        <v>216</v>
      </c>
      <c r="G32" s="83" t="s">
        <v>238</v>
      </c>
      <c r="H32" s="56"/>
      <c r="J32" s="57"/>
      <c r="K32" s="583" t="s">
        <v>267</v>
      </c>
      <c r="L32" s="583"/>
      <c r="M32" s="386" t="s">
        <v>214</v>
      </c>
      <c r="N32" s="120" t="s">
        <v>216</v>
      </c>
      <c r="O32" s="83" t="s">
        <v>238</v>
      </c>
      <c r="P32" s="56"/>
      <c r="R32" s="57"/>
      <c r="S32" s="583" t="s">
        <v>267</v>
      </c>
      <c r="T32" s="583"/>
      <c r="U32" s="386" t="s">
        <v>214</v>
      </c>
      <c r="V32" s="120" t="s">
        <v>216</v>
      </c>
      <c r="W32" s="83" t="s">
        <v>238</v>
      </c>
      <c r="X32" s="56"/>
      <c r="Z32" s="57"/>
      <c r="AA32" s="583" t="s">
        <v>267</v>
      </c>
      <c r="AB32" s="583"/>
      <c r="AC32" s="386" t="s">
        <v>214</v>
      </c>
      <c r="AD32" s="120" t="s">
        <v>216</v>
      </c>
      <c r="AE32" s="83" t="s">
        <v>238</v>
      </c>
      <c r="AF32" s="56"/>
      <c r="AH32" s="57"/>
      <c r="AI32" s="583" t="s">
        <v>267</v>
      </c>
      <c r="AJ32" s="583"/>
      <c r="AK32" s="386" t="s">
        <v>214</v>
      </c>
      <c r="AL32" s="120" t="s">
        <v>216</v>
      </c>
      <c r="AM32" s="83" t="s">
        <v>238</v>
      </c>
      <c r="AN32" s="56"/>
    </row>
    <row r="33" spans="2:40" ht="56">
      <c r="B33" s="57"/>
      <c r="C33" s="38"/>
      <c r="D33" s="38"/>
      <c r="E33" s="21" t="s">
        <v>1109</v>
      </c>
      <c r="F33" s="553">
        <f>61891.84+1987+690</f>
        <v>64568.84</v>
      </c>
      <c r="G33" s="554">
        <v>45047</v>
      </c>
      <c r="H33" s="56"/>
      <c r="J33" s="57"/>
      <c r="K33" s="38"/>
      <c r="L33" s="38"/>
      <c r="M33" s="14"/>
      <c r="N33" s="88"/>
      <c r="O33" s="478"/>
      <c r="P33" s="56"/>
      <c r="R33" s="57"/>
      <c r="S33" s="38"/>
      <c r="T33" s="38"/>
      <c r="U33" s="14"/>
      <c r="V33" s="88"/>
      <c r="W33" s="478"/>
      <c r="X33" s="56"/>
      <c r="Z33" s="57"/>
      <c r="AA33" s="38"/>
      <c r="AB33" s="38"/>
      <c r="AC33" s="14"/>
      <c r="AD33" s="88"/>
      <c r="AE33" s="478"/>
      <c r="AF33" s="56"/>
      <c r="AH33" s="57"/>
      <c r="AI33" s="38"/>
      <c r="AJ33" s="38"/>
      <c r="AK33" s="14"/>
      <c r="AL33" s="88"/>
      <c r="AM33" s="478"/>
      <c r="AN33" s="56"/>
    </row>
    <row r="34" spans="2:40" ht="42">
      <c r="B34" s="57"/>
      <c r="C34" s="38"/>
      <c r="D34" s="38"/>
      <c r="E34" s="14" t="s">
        <v>1110</v>
      </c>
      <c r="F34" s="553">
        <f>1646.41+7139.66</f>
        <v>8786.07</v>
      </c>
      <c r="G34" s="554">
        <v>45047</v>
      </c>
      <c r="H34" s="56"/>
      <c r="J34" s="57"/>
      <c r="K34" s="38"/>
      <c r="L34" s="38"/>
      <c r="M34" s="14"/>
      <c r="N34" s="88"/>
      <c r="O34" s="478"/>
      <c r="P34" s="56"/>
      <c r="R34" s="57"/>
      <c r="S34" s="38"/>
      <c r="T34" s="38"/>
      <c r="U34" s="14"/>
      <c r="V34" s="88"/>
      <c r="W34" s="478"/>
      <c r="X34" s="56"/>
      <c r="Z34" s="57"/>
      <c r="AA34" s="38"/>
      <c r="AB34" s="38"/>
      <c r="AC34" s="14"/>
      <c r="AD34" s="88"/>
      <c r="AE34" s="478"/>
      <c r="AF34" s="56"/>
      <c r="AH34" s="57"/>
      <c r="AI34" s="38"/>
      <c r="AJ34" s="38"/>
      <c r="AK34" s="14"/>
      <c r="AL34" s="88"/>
      <c r="AM34" s="478"/>
      <c r="AN34" s="56"/>
    </row>
    <row r="35" spans="2:40" ht="42">
      <c r="B35" s="57"/>
      <c r="C35" s="38"/>
      <c r="D35" s="38"/>
      <c r="E35" s="14" t="s">
        <v>1111</v>
      </c>
      <c r="F35" s="553">
        <f>149.09+1513+10000+1281006.97</f>
        <v>1292669.06</v>
      </c>
      <c r="G35" s="554">
        <v>45047</v>
      </c>
      <c r="H35" s="56"/>
      <c r="J35" s="57"/>
      <c r="K35" s="38"/>
      <c r="L35" s="38"/>
      <c r="M35" s="14"/>
      <c r="N35" s="88"/>
      <c r="O35" s="478"/>
      <c r="P35" s="56"/>
      <c r="R35" s="57"/>
      <c r="S35" s="38"/>
      <c r="T35" s="38"/>
      <c r="U35" s="14"/>
      <c r="V35" s="88"/>
      <c r="W35" s="478"/>
      <c r="X35" s="56"/>
      <c r="Z35" s="57"/>
      <c r="AA35" s="38"/>
      <c r="AB35" s="38"/>
      <c r="AC35" s="14"/>
      <c r="AD35" s="88"/>
      <c r="AE35" s="478"/>
      <c r="AF35" s="56"/>
      <c r="AH35" s="57"/>
      <c r="AI35" s="38"/>
      <c r="AJ35" s="38"/>
      <c r="AK35" s="14"/>
      <c r="AL35" s="88"/>
      <c r="AM35" s="478"/>
      <c r="AN35" s="56"/>
    </row>
    <row r="36" spans="2:40" ht="61" customHeight="1">
      <c r="B36" s="57"/>
      <c r="C36" s="38"/>
      <c r="D36" s="38"/>
      <c r="E36" s="541" t="s">
        <v>1112</v>
      </c>
      <c r="F36" s="553">
        <v>0</v>
      </c>
      <c r="G36" s="554">
        <v>45078</v>
      </c>
      <c r="H36" s="56"/>
      <c r="J36" s="57"/>
      <c r="K36" s="38"/>
      <c r="L36" s="38"/>
      <c r="M36" s="14"/>
      <c r="N36" s="88"/>
      <c r="O36" s="478"/>
      <c r="P36" s="56"/>
      <c r="R36" s="57"/>
      <c r="S36" s="38"/>
      <c r="T36" s="38"/>
      <c r="U36" s="14"/>
      <c r="V36" s="88"/>
      <c r="W36" s="478"/>
      <c r="X36" s="56"/>
      <c r="Z36" s="57"/>
      <c r="AA36" s="38"/>
      <c r="AB36" s="38"/>
      <c r="AC36" s="14"/>
      <c r="AD36" s="88"/>
      <c r="AE36" s="478"/>
      <c r="AF36" s="56"/>
      <c r="AH36" s="57"/>
      <c r="AI36" s="38"/>
      <c r="AJ36" s="38"/>
      <c r="AK36" s="14"/>
      <c r="AL36" s="88"/>
      <c r="AM36" s="478"/>
      <c r="AN36" s="56"/>
    </row>
    <row r="37" spans="2:40" ht="42">
      <c r="B37" s="57"/>
      <c r="C37" s="38"/>
      <c r="D37" s="38"/>
      <c r="E37" s="14" t="s">
        <v>1113</v>
      </c>
      <c r="F37" s="553">
        <f>47282.4+1000+29000+59900</f>
        <v>137182.39999999999</v>
      </c>
      <c r="G37" s="554">
        <v>45047</v>
      </c>
      <c r="H37" s="56"/>
      <c r="J37" s="57"/>
      <c r="K37" s="38"/>
      <c r="L37" s="38"/>
      <c r="M37" s="14"/>
      <c r="N37" s="88"/>
      <c r="O37" s="478"/>
      <c r="P37" s="56"/>
      <c r="R37" s="57"/>
      <c r="S37" s="38"/>
      <c r="T37" s="38"/>
      <c r="U37" s="14"/>
      <c r="V37" s="88"/>
      <c r="W37" s="478"/>
      <c r="X37" s="56"/>
      <c r="Z37" s="57"/>
      <c r="AA37" s="38"/>
      <c r="AB37" s="38"/>
      <c r="AC37" s="14"/>
      <c r="AD37" s="88"/>
      <c r="AE37" s="478"/>
      <c r="AF37" s="56"/>
      <c r="AH37" s="57"/>
      <c r="AI37" s="38"/>
      <c r="AJ37" s="38"/>
      <c r="AK37" s="14"/>
      <c r="AL37" s="88"/>
      <c r="AM37" s="478"/>
      <c r="AN37" s="56"/>
    </row>
    <row r="38" spans="2:40" ht="42">
      <c r="B38" s="57"/>
      <c r="C38" s="38"/>
      <c r="D38" s="38"/>
      <c r="E38" s="14" t="s">
        <v>1103</v>
      </c>
      <c r="F38" s="553">
        <f>5000+67100</f>
        <v>72100</v>
      </c>
      <c r="G38" s="554">
        <v>45047</v>
      </c>
      <c r="H38" s="56"/>
      <c r="J38" s="57"/>
      <c r="K38" s="38"/>
      <c r="L38" s="38"/>
      <c r="M38" s="14"/>
      <c r="N38" s="88"/>
      <c r="O38" s="478"/>
      <c r="P38" s="56"/>
      <c r="R38" s="57"/>
      <c r="S38" s="38"/>
      <c r="T38" s="38"/>
      <c r="U38" s="14"/>
      <c r="V38" s="88"/>
      <c r="W38" s="478"/>
      <c r="X38" s="56"/>
      <c r="Z38" s="57"/>
      <c r="AA38" s="38"/>
      <c r="AB38" s="38"/>
      <c r="AC38" s="14"/>
      <c r="AD38" s="88"/>
      <c r="AE38" s="478"/>
      <c r="AF38" s="56"/>
      <c r="AH38" s="57"/>
      <c r="AI38" s="38"/>
      <c r="AJ38" s="38"/>
      <c r="AK38" s="14"/>
      <c r="AL38" s="88"/>
      <c r="AM38" s="478"/>
      <c r="AN38" s="56"/>
    </row>
    <row r="39" spans="2:40" ht="46.5" customHeight="1">
      <c r="B39" s="57"/>
      <c r="C39" s="38"/>
      <c r="D39" s="38"/>
      <c r="E39" s="14" t="s">
        <v>1114</v>
      </c>
      <c r="F39" s="553">
        <f>107400</f>
        <v>107400</v>
      </c>
      <c r="G39" s="554">
        <v>45047</v>
      </c>
      <c r="H39" s="56"/>
      <c r="J39" s="57"/>
      <c r="K39" s="38"/>
      <c r="L39" s="38"/>
      <c r="M39" s="14"/>
      <c r="N39" s="88"/>
      <c r="O39" s="478"/>
      <c r="P39" s="56"/>
      <c r="R39" s="57"/>
      <c r="S39" s="38"/>
      <c r="T39" s="38"/>
      <c r="U39" s="14"/>
      <c r="V39" s="88"/>
      <c r="W39" s="478"/>
      <c r="X39" s="56"/>
      <c r="Z39" s="57"/>
      <c r="AA39" s="38"/>
      <c r="AB39" s="38"/>
      <c r="AC39" s="14"/>
      <c r="AD39" s="88"/>
      <c r="AE39" s="478"/>
      <c r="AF39" s="56"/>
      <c r="AH39" s="57"/>
      <c r="AI39" s="38"/>
      <c r="AJ39" s="38"/>
      <c r="AK39" s="14"/>
      <c r="AL39" s="88"/>
      <c r="AM39" s="478"/>
      <c r="AN39" s="56"/>
    </row>
    <row r="40" spans="2:40" ht="61" customHeight="1">
      <c r="B40" s="57"/>
      <c r="C40" s="38"/>
      <c r="D40" s="38"/>
      <c r="E40" s="14" t="s">
        <v>1115</v>
      </c>
      <c r="F40" s="553">
        <f>155000+38000+8400</f>
        <v>201400</v>
      </c>
      <c r="G40" s="554">
        <v>45047</v>
      </c>
      <c r="H40" s="56"/>
      <c r="J40" s="57"/>
      <c r="K40" s="38"/>
      <c r="L40" s="38"/>
      <c r="M40" s="15"/>
      <c r="N40" s="89"/>
      <c r="O40" s="98"/>
      <c r="P40" s="56"/>
      <c r="R40" s="57"/>
      <c r="S40" s="38"/>
      <c r="T40" s="38"/>
      <c r="U40" s="15"/>
      <c r="V40" s="89"/>
      <c r="W40" s="98"/>
      <c r="X40" s="56"/>
      <c r="Z40" s="57"/>
      <c r="AA40" s="38"/>
      <c r="AB40" s="38"/>
      <c r="AC40" s="15"/>
      <c r="AD40" s="89"/>
      <c r="AE40" s="98"/>
      <c r="AF40" s="56"/>
      <c r="AH40" s="57"/>
      <c r="AI40" s="38"/>
      <c r="AJ40" s="38"/>
      <c r="AK40" s="15"/>
      <c r="AL40" s="89"/>
      <c r="AM40" s="98"/>
      <c r="AN40" s="56"/>
    </row>
    <row r="41" spans="2:40" ht="56">
      <c r="B41" s="57"/>
      <c r="C41" s="38"/>
      <c r="D41" s="38"/>
      <c r="E41" s="14" t="s">
        <v>1116</v>
      </c>
      <c r="F41" s="555">
        <f>18000+12000+1000+1160+65000</f>
        <v>97160</v>
      </c>
      <c r="G41" s="554">
        <v>45047</v>
      </c>
      <c r="H41" s="56"/>
      <c r="J41" s="57"/>
      <c r="K41" s="38"/>
      <c r="L41" s="38"/>
      <c r="M41" s="15"/>
      <c r="N41" s="89"/>
      <c r="O41" s="98"/>
      <c r="P41" s="56"/>
      <c r="R41" s="57"/>
      <c r="S41" s="38"/>
      <c r="T41" s="38"/>
      <c r="U41" s="15"/>
      <c r="V41" s="89"/>
      <c r="W41" s="98"/>
      <c r="X41" s="56"/>
      <c r="Z41" s="57"/>
      <c r="AA41" s="38"/>
      <c r="AB41" s="38"/>
      <c r="AC41" s="15"/>
      <c r="AD41" s="89"/>
      <c r="AE41" s="98"/>
      <c r="AF41" s="56"/>
      <c r="AH41" s="57"/>
      <c r="AI41" s="38"/>
      <c r="AJ41" s="38"/>
      <c r="AK41" s="15"/>
      <c r="AL41" s="89"/>
      <c r="AM41" s="98"/>
      <c r="AN41" s="56"/>
    </row>
    <row r="42" spans="2:40" ht="42">
      <c r="B42" s="57"/>
      <c r="C42" s="38"/>
      <c r="D42" s="38"/>
      <c r="E42" s="14" t="s">
        <v>1117</v>
      </c>
      <c r="F42" s="555">
        <f>15000</f>
        <v>15000</v>
      </c>
      <c r="G42" s="554">
        <v>45017</v>
      </c>
      <c r="H42" s="56"/>
      <c r="J42" s="57"/>
      <c r="K42" s="38"/>
      <c r="L42" s="38"/>
      <c r="M42" s="15"/>
      <c r="N42" s="89"/>
      <c r="O42" s="98"/>
      <c r="P42" s="56"/>
      <c r="R42" s="57"/>
      <c r="S42" s="38"/>
      <c r="T42" s="38"/>
      <c r="U42" s="15"/>
      <c r="V42" s="89"/>
      <c r="W42" s="98"/>
      <c r="X42" s="56"/>
      <c r="Z42" s="57"/>
      <c r="AA42" s="38"/>
      <c r="AB42" s="38"/>
      <c r="AC42" s="15"/>
      <c r="AD42" s="89"/>
      <c r="AE42" s="98"/>
      <c r="AF42" s="56"/>
      <c r="AH42" s="57"/>
      <c r="AI42" s="38"/>
      <c r="AJ42" s="38"/>
      <c r="AK42" s="15"/>
      <c r="AL42" s="89"/>
      <c r="AM42" s="98"/>
      <c r="AN42" s="56"/>
    </row>
    <row r="43" spans="2:40" ht="56">
      <c r="B43" s="57"/>
      <c r="C43" s="38"/>
      <c r="D43" s="38"/>
      <c r="E43" s="14" t="s">
        <v>1118</v>
      </c>
      <c r="F43" s="555">
        <f>79400+9900</f>
        <v>89300</v>
      </c>
      <c r="G43" s="554">
        <v>45078</v>
      </c>
      <c r="H43" s="56"/>
      <c r="J43" s="57"/>
      <c r="K43" s="38"/>
      <c r="L43" s="38"/>
      <c r="M43" s="15"/>
      <c r="N43" s="89"/>
      <c r="O43" s="98"/>
      <c r="P43" s="56"/>
      <c r="R43" s="57"/>
      <c r="S43" s="38"/>
      <c r="T43" s="38"/>
      <c r="U43" s="15"/>
      <c r="V43" s="89"/>
      <c r="W43" s="98"/>
      <c r="X43" s="56"/>
      <c r="Z43" s="57"/>
      <c r="AA43" s="38"/>
      <c r="AB43" s="38"/>
      <c r="AC43" s="15"/>
      <c r="AD43" s="89"/>
      <c r="AE43" s="98"/>
      <c r="AF43" s="56"/>
      <c r="AH43" s="57"/>
      <c r="AI43" s="38"/>
      <c r="AJ43" s="38"/>
      <c r="AK43" s="15"/>
      <c r="AL43" s="89"/>
      <c r="AM43" s="98"/>
      <c r="AN43" s="56"/>
    </row>
    <row r="44" spans="2:40" ht="14.5" thickBot="1">
      <c r="B44" s="57"/>
      <c r="C44" s="38"/>
      <c r="D44" s="38"/>
      <c r="E44" s="567" t="s">
        <v>1127</v>
      </c>
      <c r="F44" s="555">
        <v>110400</v>
      </c>
      <c r="G44" s="554">
        <v>45078</v>
      </c>
      <c r="H44" s="56"/>
      <c r="J44" s="57"/>
      <c r="K44" s="38"/>
      <c r="L44" s="38"/>
      <c r="M44" s="110"/>
      <c r="N44" s="111"/>
      <c r="O44" s="112"/>
      <c r="P44" s="56"/>
      <c r="R44" s="57"/>
      <c r="S44" s="38"/>
      <c r="T44" s="38"/>
      <c r="U44" s="110"/>
      <c r="V44" s="111"/>
      <c r="W44" s="112"/>
      <c r="X44" s="56"/>
      <c r="Z44" s="57"/>
      <c r="AA44" s="38"/>
      <c r="AB44" s="38"/>
      <c r="AC44" s="110"/>
      <c r="AD44" s="111"/>
      <c r="AE44" s="112"/>
      <c r="AF44" s="56"/>
      <c r="AH44" s="57"/>
      <c r="AI44" s="38"/>
      <c r="AJ44" s="38"/>
      <c r="AK44" s="110"/>
      <c r="AL44" s="111"/>
      <c r="AM44" s="112"/>
      <c r="AN44" s="56"/>
    </row>
    <row r="45" spans="2:40" ht="28.5" thickBot="1">
      <c r="B45" s="57"/>
      <c r="C45" s="38"/>
      <c r="D45" s="38"/>
      <c r="E45" s="569" t="s">
        <v>1129</v>
      </c>
      <c r="F45" s="570">
        <v>89194</v>
      </c>
      <c r="G45" s="554">
        <v>44949</v>
      </c>
      <c r="H45" s="56"/>
      <c r="J45" s="57"/>
      <c r="K45" s="38"/>
      <c r="L45" s="38"/>
      <c r="M45" s="117" t="s">
        <v>261</v>
      </c>
      <c r="N45" s="113">
        <f>SUM(N33:N44)</f>
        <v>0</v>
      </c>
      <c r="O45" s="114"/>
      <c r="P45" s="56"/>
      <c r="R45" s="57"/>
      <c r="S45" s="38"/>
      <c r="T45" s="38"/>
      <c r="U45" s="117" t="s">
        <v>261</v>
      </c>
      <c r="V45" s="113">
        <f>SUM(V33:V44)</f>
        <v>0</v>
      </c>
      <c r="W45" s="114"/>
      <c r="X45" s="56"/>
      <c r="Z45" s="57"/>
      <c r="AA45" s="38"/>
      <c r="AB45" s="38"/>
      <c r="AC45" s="117" t="s">
        <v>261</v>
      </c>
      <c r="AD45" s="113">
        <f>SUM(AD33:AD44)</f>
        <v>0</v>
      </c>
      <c r="AE45" s="114"/>
      <c r="AF45" s="56"/>
      <c r="AH45" s="57"/>
      <c r="AI45" s="38"/>
      <c r="AJ45" s="38"/>
      <c r="AK45" s="117" t="s">
        <v>261</v>
      </c>
      <c r="AL45" s="113">
        <f>SUM(AL33:AL44)</f>
        <v>0</v>
      </c>
      <c r="AM45" s="114"/>
      <c r="AN45" s="56"/>
    </row>
    <row r="46" spans="2:40" ht="14.5" thickBot="1">
      <c r="B46" s="57"/>
      <c r="C46" s="38"/>
      <c r="D46" s="38"/>
      <c r="E46" s="117" t="s">
        <v>261</v>
      </c>
      <c r="F46" s="391">
        <f>SUM(F33:F45)</f>
        <v>2285160.37</v>
      </c>
      <c r="G46" s="114"/>
      <c r="H46" s="56"/>
      <c r="J46" s="57"/>
      <c r="K46" s="38"/>
      <c r="L46" s="38"/>
      <c r="M46" s="58"/>
      <c r="N46" s="58"/>
      <c r="O46" s="58"/>
      <c r="P46" s="56"/>
      <c r="R46" s="57"/>
      <c r="S46" s="38"/>
      <c r="T46" s="38"/>
      <c r="U46" s="58"/>
      <c r="V46" s="58"/>
      <c r="W46" s="58"/>
      <c r="X46" s="56"/>
      <c r="Z46" s="57"/>
      <c r="AA46" s="38"/>
      <c r="AB46" s="38"/>
      <c r="AC46" s="58"/>
      <c r="AD46" s="58"/>
      <c r="AE46" s="58"/>
      <c r="AF46" s="56"/>
      <c r="AH46" s="57"/>
      <c r="AI46" s="38"/>
      <c r="AJ46" s="38"/>
      <c r="AK46" s="58"/>
      <c r="AL46" s="58"/>
      <c r="AM46" s="58"/>
      <c r="AN46" s="56"/>
    </row>
    <row r="47" spans="2:40" ht="34.5" customHeight="1" thickBot="1">
      <c r="B47" s="57"/>
      <c r="C47" s="583"/>
      <c r="D47" s="583"/>
      <c r="E47" s="583"/>
      <c r="F47" s="583"/>
      <c r="G47" s="122"/>
      <c r="H47" s="56"/>
      <c r="J47" s="57"/>
      <c r="K47" s="583"/>
      <c r="L47" s="583"/>
      <c r="M47" s="583"/>
      <c r="N47" s="583"/>
      <c r="O47" s="122"/>
      <c r="P47" s="56"/>
      <c r="R47" s="57"/>
      <c r="S47" s="583" t="s">
        <v>268</v>
      </c>
      <c r="T47" s="583"/>
      <c r="U47" s="583"/>
      <c r="V47" s="583"/>
      <c r="W47" s="122"/>
      <c r="X47" s="56"/>
      <c r="Z47" s="57"/>
      <c r="AA47" s="583" t="s">
        <v>268</v>
      </c>
      <c r="AB47" s="583"/>
      <c r="AC47" s="583"/>
      <c r="AD47" s="583"/>
      <c r="AE47" s="122"/>
      <c r="AF47" s="56"/>
      <c r="AH47" s="57"/>
      <c r="AI47" s="583" t="s">
        <v>268</v>
      </c>
      <c r="AJ47" s="583"/>
      <c r="AK47" s="583"/>
      <c r="AL47" s="583"/>
      <c r="AM47" s="122"/>
      <c r="AN47" s="56"/>
    </row>
    <row r="48" spans="2:40" ht="63.75" customHeight="1" thickBot="1">
      <c r="B48" s="57"/>
      <c r="C48" s="583"/>
      <c r="D48" s="583"/>
      <c r="E48" s="614"/>
      <c r="F48" s="614"/>
      <c r="G48" s="58"/>
      <c r="H48" s="56"/>
      <c r="J48" s="57"/>
      <c r="K48" s="583"/>
      <c r="L48" s="583"/>
      <c r="M48" s="614"/>
      <c r="N48" s="614"/>
      <c r="O48" s="58"/>
      <c r="P48" s="56"/>
      <c r="R48" s="57"/>
      <c r="S48" s="583" t="s">
        <v>210</v>
      </c>
      <c r="T48" s="583"/>
      <c r="U48" s="597"/>
      <c r="V48" s="598"/>
      <c r="W48" s="58"/>
      <c r="X48" s="56"/>
      <c r="Z48" s="57"/>
      <c r="AA48" s="583" t="s">
        <v>210</v>
      </c>
      <c r="AB48" s="583"/>
      <c r="AC48" s="597"/>
      <c r="AD48" s="598"/>
      <c r="AE48" s="58"/>
      <c r="AF48" s="56"/>
      <c r="AH48" s="57"/>
      <c r="AI48" s="583" t="s">
        <v>210</v>
      </c>
      <c r="AJ48" s="583"/>
      <c r="AK48" s="597"/>
      <c r="AL48" s="598"/>
      <c r="AM48" s="58"/>
      <c r="AN48" s="56"/>
    </row>
    <row r="49" spans="2:40" ht="14.5" thickBot="1">
      <c r="B49" s="57"/>
      <c r="C49" s="599"/>
      <c r="D49" s="599"/>
      <c r="E49" s="599"/>
      <c r="F49" s="599"/>
      <c r="G49" s="58"/>
      <c r="H49" s="56"/>
      <c r="J49" s="57"/>
      <c r="K49" s="599"/>
      <c r="L49" s="599"/>
      <c r="M49" s="599"/>
      <c r="N49" s="599"/>
      <c r="O49" s="58"/>
      <c r="P49" s="56"/>
      <c r="R49" s="57"/>
      <c r="S49" s="599"/>
      <c r="T49" s="599"/>
      <c r="U49" s="599"/>
      <c r="V49" s="599"/>
      <c r="W49" s="58"/>
      <c r="X49" s="56"/>
      <c r="Z49" s="57"/>
      <c r="AA49" s="599"/>
      <c r="AB49" s="599"/>
      <c r="AC49" s="599"/>
      <c r="AD49" s="599"/>
      <c r="AE49" s="58"/>
      <c r="AF49" s="56"/>
      <c r="AH49" s="57"/>
      <c r="AI49" s="599"/>
      <c r="AJ49" s="599"/>
      <c r="AK49" s="599"/>
      <c r="AL49" s="599"/>
      <c r="AM49" s="58"/>
      <c r="AN49" s="56"/>
    </row>
    <row r="50" spans="2:40" ht="59" customHeight="1" thickBot="1">
      <c r="B50" s="57"/>
      <c r="C50" s="583"/>
      <c r="D50" s="583"/>
      <c r="E50" s="612"/>
      <c r="F50" s="612"/>
      <c r="G50" s="58"/>
      <c r="H50" s="56"/>
      <c r="J50" s="57"/>
      <c r="K50" s="583"/>
      <c r="L50" s="583"/>
      <c r="M50" s="612"/>
      <c r="N50" s="612"/>
      <c r="O50" s="58"/>
      <c r="P50" s="56"/>
      <c r="R50" s="57"/>
      <c r="S50" s="583" t="s">
        <v>211</v>
      </c>
      <c r="T50" s="583"/>
      <c r="U50" s="600"/>
      <c r="V50" s="601"/>
      <c r="W50" s="58"/>
      <c r="X50" s="56"/>
      <c r="Z50" s="57"/>
      <c r="AA50" s="583" t="s">
        <v>211</v>
      </c>
      <c r="AB50" s="583"/>
      <c r="AC50" s="600"/>
      <c r="AD50" s="601"/>
      <c r="AE50" s="58"/>
      <c r="AF50" s="56"/>
      <c r="AH50" s="57"/>
      <c r="AI50" s="583" t="s">
        <v>211</v>
      </c>
      <c r="AJ50" s="583"/>
      <c r="AK50" s="600"/>
      <c r="AL50" s="601"/>
      <c r="AM50" s="58"/>
      <c r="AN50" s="56"/>
    </row>
    <row r="51" spans="2:40" ht="16.25" customHeight="1" thickBot="1">
      <c r="B51" s="57"/>
      <c r="C51" s="84"/>
      <c r="D51" s="84"/>
      <c r="E51" s="384"/>
      <c r="F51" s="384"/>
      <c r="G51" s="58"/>
      <c r="H51" s="56"/>
      <c r="J51" s="57"/>
      <c r="K51" s="84"/>
      <c r="L51" s="84"/>
      <c r="M51" s="384"/>
      <c r="N51" s="384"/>
      <c r="O51" s="58"/>
      <c r="P51" s="56"/>
      <c r="R51" s="57"/>
      <c r="S51" s="84"/>
      <c r="T51" s="84"/>
      <c r="U51" s="613"/>
      <c r="V51" s="613"/>
      <c r="W51" s="58"/>
      <c r="X51" s="56"/>
      <c r="Z51" s="57"/>
      <c r="AA51" s="84"/>
      <c r="AB51" s="84"/>
      <c r="AC51" s="343"/>
      <c r="AD51" s="343"/>
      <c r="AE51" s="58"/>
      <c r="AF51" s="56"/>
      <c r="AH51" s="57"/>
      <c r="AI51" s="84"/>
      <c r="AJ51" s="84"/>
      <c r="AK51" s="343"/>
      <c r="AL51" s="343"/>
      <c r="AM51" s="58"/>
      <c r="AN51" s="56"/>
    </row>
    <row r="52" spans="2:40" ht="100.25" customHeight="1" thickBot="1">
      <c r="B52" s="57"/>
      <c r="C52" s="583"/>
      <c r="D52" s="583"/>
      <c r="E52" s="610"/>
      <c r="F52" s="610"/>
      <c r="G52" s="58"/>
      <c r="H52" s="56"/>
      <c r="J52" s="57"/>
      <c r="K52" s="583"/>
      <c r="L52" s="583"/>
      <c r="M52" s="610"/>
      <c r="N52" s="610"/>
      <c r="O52" s="58"/>
      <c r="P52" s="56"/>
      <c r="R52" s="57"/>
      <c r="S52" s="583" t="s">
        <v>212</v>
      </c>
      <c r="T52" s="583"/>
      <c r="U52" s="584"/>
      <c r="V52" s="585"/>
      <c r="W52" s="58"/>
      <c r="X52" s="56"/>
      <c r="Z52" s="57"/>
      <c r="AA52" s="583" t="s">
        <v>212</v>
      </c>
      <c r="AB52" s="583"/>
      <c r="AC52" s="584"/>
      <c r="AD52" s="585"/>
      <c r="AE52" s="58"/>
      <c r="AF52" s="56"/>
      <c r="AH52" s="57"/>
      <c r="AI52" s="583" t="s">
        <v>212</v>
      </c>
      <c r="AJ52" s="583"/>
      <c r="AK52" s="584"/>
      <c r="AL52" s="585"/>
      <c r="AM52" s="58"/>
      <c r="AN52" s="56"/>
    </row>
    <row r="53" spans="2:40">
      <c r="B53" s="57"/>
      <c r="C53" s="38"/>
      <c r="D53" s="38"/>
      <c r="E53" s="58"/>
      <c r="F53" s="58"/>
      <c r="G53" s="58"/>
      <c r="H53" s="56"/>
      <c r="J53" s="57"/>
      <c r="K53" s="38"/>
      <c r="L53" s="38"/>
      <c r="M53" s="58"/>
      <c r="N53" s="58"/>
      <c r="O53" s="58"/>
      <c r="P53" s="56"/>
      <c r="R53" s="57"/>
      <c r="S53" s="38"/>
      <c r="T53" s="38"/>
      <c r="U53" s="58"/>
      <c r="V53" s="58"/>
      <c r="W53" s="58"/>
      <c r="X53" s="56"/>
      <c r="Z53" s="57"/>
      <c r="AA53" s="38"/>
      <c r="AB53" s="38"/>
      <c r="AC53" s="58"/>
      <c r="AD53" s="58"/>
      <c r="AE53" s="58"/>
      <c r="AF53" s="56"/>
      <c r="AH53" s="57"/>
      <c r="AI53" s="38"/>
      <c r="AJ53" s="38"/>
      <c r="AK53" s="58"/>
      <c r="AL53" s="58"/>
      <c r="AM53" s="58"/>
      <c r="AN53" s="56"/>
    </row>
    <row r="54" spans="2:40" ht="14.5" thickBot="1">
      <c r="B54" s="59"/>
      <c r="C54" s="586"/>
      <c r="D54" s="586"/>
      <c r="E54" s="60"/>
      <c r="F54" s="43"/>
      <c r="G54" s="43"/>
      <c r="H54" s="61"/>
      <c r="J54" s="59"/>
      <c r="K54" s="586"/>
      <c r="L54" s="586"/>
      <c r="M54" s="60"/>
      <c r="N54" s="43"/>
      <c r="O54" s="43"/>
      <c r="P54" s="61"/>
      <c r="R54" s="59"/>
      <c r="S54" s="586"/>
      <c r="T54" s="586"/>
      <c r="U54" s="60"/>
      <c r="V54" s="43"/>
      <c r="W54" s="43"/>
      <c r="X54" s="61"/>
      <c r="Z54" s="59"/>
      <c r="AA54" s="586"/>
      <c r="AB54" s="586"/>
      <c r="AC54" s="60"/>
      <c r="AD54" s="43"/>
      <c r="AE54" s="43"/>
      <c r="AF54" s="61"/>
      <c r="AH54" s="59"/>
      <c r="AI54" s="586"/>
      <c r="AJ54" s="586"/>
      <c r="AK54" s="60"/>
      <c r="AL54" s="43"/>
      <c r="AM54" s="43"/>
      <c r="AN54" s="61"/>
    </row>
    <row r="55" spans="2:40" s="16" customFormat="1" ht="65" customHeight="1">
      <c r="B55" s="385"/>
      <c r="C55" s="608"/>
      <c r="D55" s="608"/>
      <c r="E55" s="611"/>
      <c r="F55" s="611"/>
      <c r="G55" s="9"/>
    </row>
    <row r="56" spans="2:40" ht="59.25" customHeight="1">
      <c r="B56" s="385"/>
      <c r="C56" s="609"/>
      <c r="D56" s="609"/>
      <c r="E56" s="609"/>
      <c r="F56" s="609"/>
      <c r="G56" s="609"/>
    </row>
    <row r="57" spans="2:40" ht="50" customHeight="1">
      <c r="B57" s="385"/>
      <c r="C57" s="605"/>
      <c r="D57" s="605"/>
      <c r="E57" s="607"/>
      <c r="F57" s="607"/>
      <c r="G57" s="9"/>
    </row>
    <row r="58" spans="2:40" ht="100.25" customHeight="1">
      <c r="B58" s="385"/>
      <c r="C58" s="605"/>
      <c r="D58" s="605"/>
      <c r="E58" s="606"/>
      <c r="F58" s="606"/>
      <c r="G58" s="9"/>
    </row>
    <row r="59" spans="2:40">
      <c r="B59" s="385"/>
      <c r="C59" s="385"/>
      <c r="D59" s="385"/>
      <c r="E59" s="9"/>
      <c r="F59" s="9"/>
      <c r="G59" s="9"/>
    </row>
    <row r="60" spans="2:40">
      <c r="B60" s="385"/>
      <c r="C60" s="608"/>
      <c r="D60" s="608"/>
      <c r="E60" s="9"/>
      <c r="F60" s="9"/>
      <c r="G60" s="9"/>
    </row>
    <row r="61" spans="2:40" ht="50" customHeight="1">
      <c r="B61" s="385"/>
      <c r="C61" s="608"/>
      <c r="D61" s="608"/>
      <c r="E61" s="606"/>
      <c r="F61" s="606"/>
      <c r="G61" s="9"/>
    </row>
    <row r="62" spans="2:40" ht="100.25" customHeight="1">
      <c r="B62" s="385"/>
      <c r="C62" s="605"/>
      <c r="D62" s="605"/>
      <c r="E62" s="606"/>
      <c r="F62" s="606"/>
      <c r="G62" s="9"/>
    </row>
    <row r="63" spans="2:40">
      <c r="B63" s="385"/>
      <c r="C63" s="17"/>
      <c r="D63" s="385"/>
      <c r="E63" s="2"/>
      <c r="F63" s="9"/>
      <c r="G63" s="9"/>
    </row>
    <row r="64" spans="2:40">
      <c r="B64" s="385"/>
      <c r="C64" s="17"/>
      <c r="D64" s="17"/>
      <c r="E64" s="2"/>
      <c r="F64" s="2"/>
      <c r="G64" s="2"/>
    </row>
  </sheetData>
  <mergeCells count="138">
    <mergeCell ref="C3:G3"/>
    <mergeCell ref="K3:O3"/>
    <mergeCell ref="S3:W3"/>
    <mergeCell ref="B4:F4"/>
    <mergeCell ref="J4:N4"/>
    <mergeCell ref="R4:V4"/>
    <mergeCell ref="U9:V9"/>
    <mergeCell ref="C5:F5"/>
    <mergeCell ref="K5:N5"/>
    <mergeCell ref="S5:V5"/>
    <mergeCell ref="C7:D7"/>
    <mergeCell ref="K7:L7"/>
    <mergeCell ref="S7:T7"/>
    <mergeCell ref="M12:N12"/>
    <mergeCell ref="S12:T12"/>
    <mergeCell ref="C8:F8"/>
    <mergeCell ref="K8:N8"/>
    <mergeCell ref="S8:V8"/>
    <mergeCell ref="C9:D9"/>
    <mergeCell ref="E9:F9"/>
    <mergeCell ref="K9:L9"/>
    <mergeCell ref="M9:N9"/>
    <mergeCell ref="S9:T9"/>
    <mergeCell ref="U12:V12"/>
    <mergeCell ref="C10:D10"/>
    <mergeCell ref="E10:F10"/>
    <mergeCell ref="K10:L10"/>
    <mergeCell ref="M10:N10"/>
    <mergeCell ref="S10:T10"/>
    <mergeCell ref="U10:V10"/>
    <mergeCell ref="C12:D12"/>
    <mergeCell ref="E12:F12"/>
    <mergeCell ref="K12:L12"/>
    <mergeCell ref="S31:T31"/>
    <mergeCell ref="C13:F13"/>
    <mergeCell ref="K13:N13"/>
    <mergeCell ref="S13:V13"/>
    <mergeCell ref="C15:D15"/>
    <mergeCell ref="K15:L15"/>
    <mergeCell ref="S15:T15"/>
    <mergeCell ref="C48:D48"/>
    <mergeCell ref="E48:F48"/>
    <mergeCell ref="K48:L48"/>
    <mergeCell ref="M48:N48"/>
    <mergeCell ref="S48:T48"/>
    <mergeCell ref="C16:D16"/>
    <mergeCell ref="K16:L16"/>
    <mergeCell ref="S16:T16"/>
    <mergeCell ref="C31:D31"/>
    <mergeCell ref="K31:L31"/>
    <mergeCell ref="C32:D32"/>
    <mergeCell ref="K32:L32"/>
    <mergeCell ref="S32:T32"/>
    <mergeCell ref="C47:F47"/>
    <mergeCell ref="K47:N47"/>
    <mergeCell ref="S47:V47"/>
    <mergeCell ref="K50:L50"/>
    <mergeCell ref="M50:N50"/>
    <mergeCell ref="S50:T50"/>
    <mergeCell ref="U50:V50"/>
    <mergeCell ref="U51:V51"/>
    <mergeCell ref="U48:V48"/>
    <mergeCell ref="M52:N52"/>
    <mergeCell ref="C54:D54"/>
    <mergeCell ref="K54:L54"/>
    <mergeCell ref="S52:T52"/>
    <mergeCell ref="U52:V52"/>
    <mergeCell ref="C49:F49"/>
    <mergeCell ref="K49:N49"/>
    <mergeCell ref="S49:V49"/>
    <mergeCell ref="C50:D50"/>
    <mergeCell ref="E50:F50"/>
    <mergeCell ref="C61:D61"/>
    <mergeCell ref="E61:F61"/>
    <mergeCell ref="C56:G56"/>
    <mergeCell ref="C52:D52"/>
    <mergeCell ref="E52:F52"/>
    <mergeCell ref="K52:L52"/>
    <mergeCell ref="S54:T54"/>
    <mergeCell ref="C55:D55"/>
    <mergeCell ref="E55:F55"/>
    <mergeCell ref="C62:D62"/>
    <mergeCell ref="E62:F62"/>
    <mergeCell ref="C57:D57"/>
    <mergeCell ref="E57:F57"/>
    <mergeCell ref="C58:D58"/>
    <mergeCell ref="E58:F58"/>
    <mergeCell ref="C60:D60"/>
    <mergeCell ref="AC12:AD12"/>
    <mergeCell ref="AA3:AE3"/>
    <mergeCell ref="Z4:AD4"/>
    <mergeCell ref="AA5:AD5"/>
    <mergeCell ref="AA7:AB7"/>
    <mergeCell ref="AA8:AD8"/>
    <mergeCell ref="AA13:AD13"/>
    <mergeCell ref="AA15:AB15"/>
    <mergeCell ref="AA16:AB16"/>
    <mergeCell ref="AA31:AB31"/>
    <mergeCell ref="AA32:AB32"/>
    <mergeCell ref="AA9:AB9"/>
    <mergeCell ref="AC9:AD9"/>
    <mergeCell ref="AA10:AB10"/>
    <mergeCell ref="AC10:AD10"/>
    <mergeCell ref="AA12:AB12"/>
    <mergeCell ref="AA47:AD47"/>
    <mergeCell ref="AA49:AD49"/>
    <mergeCell ref="AA50:AB50"/>
    <mergeCell ref="AC50:AD50"/>
    <mergeCell ref="AI10:AJ10"/>
    <mergeCell ref="AK10:AL10"/>
    <mergeCell ref="AI12:AJ12"/>
    <mergeCell ref="AK12:AL12"/>
    <mergeCell ref="AI13:AL13"/>
    <mergeCell ref="AI15:AJ15"/>
    <mergeCell ref="AA52:AB52"/>
    <mergeCell ref="AC52:AD52"/>
    <mergeCell ref="AA54:AB54"/>
    <mergeCell ref="AI3:AM3"/>
    <mergeCell ref="AH4:AL4"/>
    <mergeCell ref="AI5:AL5"/>
    <mergeCell ref="AI7:AJ7"/>
    <mergeCell ref="AI8:AL8"/>
    <mergeCell ref="AI9:AJ9"/>
    <mergeCell ref="AK9:AL9"/>
    <mergeCell ref="AI16:AJ16"/>
    <mergeCell ref="AI31:AJ31"/>
    <mergeCell ref="AI32:AJ32"/>
    <mergeCell ref="AI47:AL47"/>
    <mergeCell ref="AI48:AJ48"/>
    <mergeCell ref="AK48:AL48"/>
    <mergeCell ref="AI54:AJ54"/>
    <mergeCell ref="AI49:AL49"/>
    <mergeCell ref="AI50:AJ50"/>
    <mergeCell ref="AK50:AL50"/>
    <mergeCell ref="AI52:AJ52"/>
    <mergeCell ref="AK52:AL52"/>
    <mergeCell ref="AA48:AB48"/>
    <mergeCell ref="AC48:AD48"/>
  </mergeCells>
  <dataValidations count="2">
    <dataValidation type="whole" allowBlank="1" showInputMessage="1" showErrorMessage="1" sqref="E57 E50:E51 AK9 M50:M51 M9 U50:U51 U9 AC50:AC51 AC9 AK50:AK51" xr:uid="{7DEBC898-635F-49A6-BE52-393765388814}">
      <formula1>-999999999</formula1>
      <formula2>999999999</formula2>
    </dataValidation>
    <dataValidation type="list" allowBlank="1" showInputMessage="1" showErrorMessage="1" sqref="E61" xr:uid="{6DFB340A-EC6A-49BE-ADE7-5D7CEAA82B7B}">
      <formula1>$J$67:$J$68</formula1>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5"/>
  <sheetViews>
    <sheetView topLeftCell="A12" zoomScale="78" zoomScaleNormal="78" workbookViewId="0">
      <selection activeCell="C32" sqref="C32:F32"/>
    </sheetView>
  </sheetViews>
  <sheetFormatPr defaultColWidth="8.81640625" defaultRowHeight="14.5"/>
  <cols>
    <col min="1" max="2" width="1.81640625" customWidth="1"/>
    <col min="3" max="3" width="22.81640625" customWidth="1"/>
    <col min="4" max="4" width="31.453125" customWidth="1"/>
    <col min="5" max="5" width="22.81640625" customWidth="1"/>
    <col min="6" max="6" width="20.1796875" customWidth="1"/>
    <col min="7" max="7" width="2" customWidth="1"/>
    <col min="8" max="8" width="1.453125" customWidth="1"/>
  </cols>
  <sheetData>
    <row r="1" spans="2:7" ht="15" thickBot="1"/>
    <row r="2" spans="2:7" ht="15" thickBot="1">
      <c r="B2" s="73"/>
      <c r="C2" s="74"/>
      <c r="D2" s="74"/>
      <c r="E2" s="74"/>
      <c r="F2" s="74"/>
      <c r="G2" s="75"/>
    </row>
    <row r="3" spans="2:7" ht="20.5" thickBot="1">
      <c r="B3" s="76"/>
      <c r="C3" s="587" t="s">
        <v>217</v>
      </c>
      <c r="D3" s="588"/>
      <c r="E3" s="588"/>
      <c r="F3" s="589"/>
      <c r="G3" s="45"/>
    </row>
    <row r="4" spans="2:7">
      <c r="B4" s="620"/>
      <c r="C4" s="622"/>
      <c r="D4" s="622"/>
      <c r="E4" s="622"/>
      <c r="F4" s="622"/>
      <c r="G4" s="45"/>
    </row>
    <row r="5" spans="2:7">
      <c r="B5" s="46"/>
      <c r="C5" s="650"/>
      <c r="D5" s="650"/>
      <c r="E5" s="650"/>
      <c r="F5" s="650"/>
      <c r="G5" s="45"/>
    </row>
    <row r="6" spans="2:7">
      <c r="B6" s="46"/>
      <c r="C6" s="47"/>
      <c r="D6" s="48"/>
      <c r="E6" s="47"/>
      <c r="F6" s="48"/>
      <c r="G6" s="45"/>
    </row>
    <row r="7" spans="2:7">
      <c r="B7" s="46"/>
      <c r="C7" s="621" t="s">
        <v>226</v>
      </c>
      <c r="D7" s="621"/>
      <c r="E7" s="49"/>
      <c r="F7" s="48"/>
      <c r="G7" s="45"/>
    </row>
    <row r="8" spans="2:7" ht="15" thickBot="1">
      <c r="B8" s="46"/>
      <c r="C8" s="623" t="s">
        <v>863</v>
      </c>
      <c r="D8" s="623"/>
      <c r="E8" s="623"/>
      <c r="F8" s="623"/>
      <c r="G8" s="45"/>
    </row>
    <row r="9" spans="2:7" ht="15" thickBot="1">
      <c r="B9" s="46"/>
      <c r="C9" s="23" t="s">
        <v>228</v>
      </c>
      <c r="D9" s="24" t="s">
        <v>227</v>
      </c>
      <c r="E9" s="645" t="s">
        <v>256</v>
      </c>
      <c r="F9" s="646"/>
      <c r="G9" s="45"/>
    </row>
    <row r="10" spans="2:7" ht="112.5" customHeight="1">
      <c r="B10" s="46"/>
      <c r="C10" s="399" t="s">
        <v>1039</v>
      </c>
      <c r="D10" s="399" t="s">
        <v>913</v>
      </c>
      <c r="E10" s="637" t="s">
        <v>984</v>
      </c>
      <c r="F10" s="638"/>
      <c r="G10" s="45"/>
    </row>
    <row r="11" spans="2:7" ht="107" customHeight="1">
      <c r="B11" s="46"/>
      <c r="C11" s="382" t="s">
        <v>980</v>
      </c>
      <c r="D11" s="382" t="s">
        <v>914</v>
      </c>
      <c r="E11" s="639" t="s">
        <v>985</v>
      </c>
      <c r="F11" s="640"/>
      <c r="G11" s="45"/>
    </row>
    <row r="12" spans="2:7" ht="98" customHeight="1">
      <c r="B12" s="46"/>
      <c r="C12" s="382" t="s">
        <v>915</v>
      </c>
      <c r="D12" s="382" t="s">
        <v>916</v>
      </c>
      <c r="E12" s="639" t="s">
        <v>981</v>
      </c>
      <c r="F12" s="641"/>
      <c r="G12" s="45"/>
    </row>
    <row r="13" spans="2:7" ht="143.5" customHeight="1">
      <c r="B13" s="46"/>
      <c r="C13" s="382" t="s">
        <v>1040</v>
      </c>
      <c r="D13" s="440" t="s">
        <v>917</v>
      </c>
      <c r="E13" s="639" t="s">
        <v>996</v>
      </c>
      <c r="F13" s="640"/>
      <c r="G13" s="45"/>
    </row>
    <row r="14" spans="2:7" ht="115.5" customHeight="1">
      <c r="B14" s="46"/>
      <c r="C14" s="382" t="s">
        <v>1041</v>
      </c>
      <c r="D14" s="382" t="s">
        <v>918</v>
      </c>
      <c r="E14" s="639" t="s">
        <v>986</v>
      </c>
      <c r="F14" s="640"/>
      <c r="G14" s="45"/>
    </row>
    <row r="15" spans="2:7" ht="146.5" customHeight="1">
      <c r="B15" s="46"/>
      <c r="C15" s="382" t="s">
        <v>998</v>
      </c>
      <c r="D15" s="382" t="s">
        <v>919</v>
      </c>
      <c r="E15" s="639" t="s">
        <v>997</v>
      </c>
      <c r="F15" s="640"/>
      <c r="G15" s="45"/>
    </row>
    <row r="16" spans="2:7" ht="184.5" customHeight="1">
      <c r="B16" s="46"/>
      <c r="C16" s="382" t="s">
        <v>920</v>
      </c>
      <c r="D16" s="382" t="s">
        <v>1042</v>
      </c>
      <c r="E16" s="639" t="s">
        <v>999</v>
      </c>
      <c r="F16" s="640"/>
      <c r="G16" s="45"/>
    </row>
    <row r="17" spans="2:7" ht="30" customHeight="1">
      <c r="B17" s="46"/>
      <c r="C17" s="25"/>
      <c r="D17" s="25"/>
      <c r="E17" s="642"/>
      <c r="F17" s="643"/>
      <c r="G17" s="45"/>
    </row>
    <row r="18" spans="2:7" ht="30" customHeight="1">
      <c r="B18" s="46"/>
      <c r="C18" s="25"/>
      <c r="D18" s="25"/>
      <c r="E18" s="642"/>
      <c r="F18" s="643"/>
      <c r="G18" s="45"/>
    </row>
    <row r="19" spans="2:7" ht="30" customHeight="1">
      <c r="B19" s="46"/>
      <c r="C19" s="25"/>
      <c r="D19" s="25"/>
      <c r="E19" s="642"/>
      <c r="F19" s="643"/>
      <c r="G19" s="45"/>
    </row>
    <row r="20" spans="2:7" ht="30" customHeight="1" thickBot="1">
      <c r="B20" s="46"/>
      <c r="C20" s="26"/>
      <c r="D20" s="26"/>
      <c r="E20" s="654"/>
      <c r="F20" s="655"/>
      <c r="G20" s="45"/>
    </row>
    <row r="21" spans="2:7">
      <c r="B21" s="46"/>
      <c r="C21" s="48"/>
      <c r="D21" s="48"/>
      <c r="E21" s="48"/>
      <c r="F21" s="48"/>
      <c r="G21" s="45"/>
    </row>
    <row r="22" spans="2:7">
      <c r="B22" s="46"/>
      <c r="C22" s="652" t="s">
        <v>819</v>
      </c>
      <c r="D22" s="652"/>
      <c r="E22" s="652"/>
      <c r="F22" s="652"/>
      <c r="G22" s="45"/>
    </row>
    <row r="23" spans="2:7" ht="15" thickBot="1">
      <c r="B23" s="46"/>
      <c r="C23" s="653" t="s">
        <v>254</v>
      </c>
      <c r="D23" s="653"/>
      <c r="E23" s="653"/>
      <c r="F23" s="653"/>
      <c r="G23" s="45"/>
    </row>
    <row r="24" spans="2:7" ht="15" thickBot="1">
      <c r="B24" s="46"/>
      <c r="C24" s="442" t="s">
        <v>228</v>
      </c>
      <c r="D24" s="24" t="s">
        <v>227</v>
      </c>
      <c r="E24" s="645" t="s">
        <v>256</v>
      </c>
      <c r="F24" s="646"/>
      <c r="G24" s="45"/>
    </row>
    <row r="25" spans="2:7" ht="210" customHeight="1">
      <c r="B25" s="46"/>
      <c r="C25" s="443" t="s">
        <v>989</v>
      </c>
      <c r="D25" s="441" t="s">
        <v>820</v>
      </c>
      <c r="E25" s="647" t="s">
        <v>987</v>
      </c>
      <c r="F25" s="648"/>
      <c r="G25" s="45"/>
    </row>
    <row r="26" spans="2:7" ht="172.5" customHeight="1">
      <c r="B26" s="46"/>
      <c r="C26" s="382" t="s">
        <v>991</v>
      </c>
      <c r="D26" s="382" t="s">
        <v>992</v>
      </c>
      <c r="E26" s="639" t="s">
        <v>993</v>
      </c>
      <c r="F26" s="641"/>
      <c r="G26" s="45"/>
    </row>
    <row r="27" spans="2:7" ht="175" customHeight="1">
      <c r="B27" s="46"/>
      <c r="C27" s="382" t="s">
        <v>988</v>
      </c>
      <c r="D27" s="383" t="s">
        <v>994</v>
      </c>
      <c r="E27" s="649" t="s">
        <v>990</v>
      </c>
      <c r="F27" s="641"/>
      <c r="G27" s="45"/>
    </row>
    <row r="28" spans="2:7">
      <c r="B28" s="46"/>
      <c r="C28" s="48"/>
      <c r="D28" s="48"/>
      <c r="E28" s="48"/>
      <c r="F28" s="48"/>
      <c r="G28" s="45"/>
    </row>
    <row r="29" spans="2:7">
      <c r="B29" s="46"/>
      <c r="C29" s="48"/>
      <c r="D29" s="48"/>
      <c r="E29" s="48"/>
      <c r="F29" s="48"/>
      <c r="G29" s="45"/>
    </row>
    <row r="30" spans="2:7" ht="31.5" customHeight="1">
      <c r="B30" s="46"/>
      <c r="C30" s="651" t="s">
        <v>240</v>
      </c>
      <c r="D30" s="651"/>
      <c r="E30" s="651"/>
      <c r="F30" s="651"/>
      <c r="G30" s="45"/>
    </row>
    <row r="31" spans="2:7" ht="15" thickBot="1">
      <c r="B31" s="46"/>
      <c r="C31" s="623" t="s">
        <v>257</v>
      </c>
      <c r="D31" s="623"/>
      <c r="E31" s="644"/>
      <c r="F31" s="644"/>
      <c r="G31" s="45"/>
    </row>
    <row r="32" spans="2:7" ht="100" customHeight="1" thickBot="1">
      <c r="B32" s="46"/>
      <c r="C32" s="634" t="s">
        <v>995</v>
      </c>
      <c r="D32" s="635"/>
      <c r="E32" s="635"/>
      <c r="F32" s="636"/>
      <c r="G32" s="45"/>
    </row>
    <row r="33" spans="2:8" ht="15" thickBot="1">
      <c r="B33" s="338"/>
      <c r="C33" s="625"/>
      <c r="D33" s="626"/>
      <c r="E33" s="625"/>
      <c r="F33" s="626"/>
      <c r="G33" s="50"/>
      <c r="H33" s="327"/>
    </row>
    <row r="34" spans="2:8" ht="15" customHeight="1">
      <c r="B34" s="339"/>
      <c r="C34" s="627"/>
      <c r="D34" s="627"/>
      <c r="E34" s="627"/>
      <c r="F34" s="627"/>
      <c r="G34" s="339"/>
    </row>
    <row r="35" spans="2:8">
      <c r="B35" s="6"/>
      <c r="C35" s="627"/>
      <c r="D35" s="627"/>
      <c r="E35" s="627"/>
      <c r="F35" s="627"/>
      <c r="G35" s="6"/>
    </row>
    <row r="36" spans="2:8">
      <c r="B36" s="6"/>
      <c r="C36" s="624"/>
      <c r="D36" s="624"/>
      <c r="E36" s="624"/>
      <c r="F36" s="624"/>
      <c r="G36" s="6"/>
    </row>
    <row r="37" spans="2:8">
      <c r="B37" s="6"/>
      <c r="C37" s="6"/>
      <c r="D37" s="6"/>
      <c r="E37" s="6"/>
      <c r="F37" s="6"/>
      <c r="G37" s="6"/>
    </row>
    <row r="38" spans="2:8">
      <c r="B38" s="6"/>
      <c r="C38" s="6"/>
      <c r="D38" s="6"/>
      <c r="E38" s="6"/>
      <c r="F38" s="6"/>
      <c r="G38" s="6"/>
    </row>
    <row r="39" spans="2:8">
      <c r="B39" s="6"/>
      <c r="C39" s="630"/>
      <c r="D39" s="630"/>
      <c r="E39" s="5"/>
      <c r="F39" s="6"/>
      <c r="G39" s="6"/>
    </row>
    <row r="40" spans="2:8">
      <c r="B40" s="6"/>
      <c r="C40" s="630"/>
      <c r="D40" s="630"/>
      <c r="E40" s="5"/>
      <c r="F40" s="6"/>
      <c r="G40" s="6"/>
    </row>
    <row r="41" spans="2:8">
      <c r="B41" s="6"/>
      <c r="C41" s="631"/>
      <c r="D41" s="631"/>
      <c r="E41" s="631"/>
      <c r="F41" s="631"/>
      <c r="G41" s="6"/>
    </row>
    <row r="42" spans="2:8">
      <c r="B42" s="6"/>
      <c r="C42" s="628"/>
      <c r="D42" s="628"/>
      <c r="E42" s="633"/>
      <c r="F42" s="633"/>
      <c r="G42" s="6"/>
    </row>
    <row r="43" spans="2:8">
      <c r="B43" s="6"/>
      <c r="C43" s="628"/>
      <c r="D43" s="628"/>
      <c r="E43" s="629"/>
      <c r="F43" s="629"/>
      <c r="G43" s="6"/>
    </row>
    <row r="44" spans="2:8">
      <c r="B44" s="6"/>
      <c r="C44" s="6"/>
      <c r="D44" s="6"/>
      <c r="E44" s="6"/>
      <c r="F44" s="6"/>
      <c r="G44" s="6"/>
    </row>
    <row r="45" spans="2:8">
      <c r="B45" s="6"/>
      <c r="C45" s="630"/>
      <c r="D45" s="630"/>
      <c r="E45" s="5"/>
      <c r="F45" s="6"/>
      <c r="G45" s="6"/>
    </row>
    <row r="46" spans="2:8">
      <c r="B46" s="6"/>
      <c r="C46" s="630"/>
      <c r="D46" s="630"/>
      <c r="E46" s="632"/>
      <c r="F46" s="632"/>
      <c r="G46" s="6"/>
    </row>
    <row r="47" spans="2:8">
      <c r="B47" s="6"/>
      <c r="C47" s="5"/>
      <c r="D47" s="5"/>
      <c r="E47" s="5"/>
      <c r="F47" s="5"/>
      <c r="G47" s="6"/>
    </row>
    <row r="48" spans="2:8">
      <c r="B48" s="6"/>
      <c r="C48" s="628"/>
      <c r="D48" s="628"/>
      <c r="E48" s="633"/>
      <c r="F48" s="633"/>
      <c r="G48" s="6"/>
    </row>
    <row r="49" spans="2:7">
      <c r="B49" s="6"/>
      <c r="C49" s="628"/>
      <c r="D49" s="628"/>
      <c r="E49" s="629"/>
      <c r="F49" s="629"/>
      <c r="G49" s="6"/>
    </row>
    <row r="50" spans="2:7">
      <c r="B50" s="6"/>
      <c r="C50" s="6"/>
      <c r="D50" s="6"/>
      <c r="E50" s="6"/>
      <c r="F50" s="6"/>
      <c r="G50" s="6"/>
    </row>
    <row r="51" spans="2:7">
      <c r="B51" s="6"/>
      <c r="C51" s="630"/>
      <c r="D51" s="630"/>
      <c r="E51" s="6"/>
      <c r="F51" s="6"/>
      <c r="G51" s="6"/>
    </row>
    <row r="52" spans="2:7">
      <c r="B52" s="6"/>
      <c r="C52" s="630"/>
      <c r="D52" s="630"/>
      <c r="E52" s="629"/>
      <c r="F52" s="629"/>
      <c r="G52" s="6"/>
    </row>
    <row r="53" spans="2:7">
      <c r="B53" s="6"/>
      <c r="C53" s="628"/>
      <c r="D53" s="628"/>
      <c r="E53" s="629"/>
      <c r="F53" s="629"/>
      <c r="G53" s="6"/>
    </row>
    <row r="54" spans="2:7">
      <c r="B54" s="6"/>
      <c r="C54" s="7"/>
      <c r="D54" s="6"/>
      <c r="E54" s="7"/>
      <c r="F54" s="6"/>
      <c r="G54" s="6"/>
    </row>
    <row r="55" spans="2:7">
      <c r="B55" s="6"/>
      <c r="C55" s="7"/>
      <c r="D55" s="7"/>
      <c r="E55" s="7"/>
      <c r="F55" s="7"/>
      <c r="G55" s="7"/>
    </row>
  </sheetData>
  <mergeCells count="54">
    <mergeCell ref="E13:F13"/>
    <mergeCell ref="E14:F14"/>
    <mergeCell ref="C30:F30"/>
    <mergeCell ref="C22:F22"/>
    <mergeCell ref="C23:F23"/>
    <mergeCell ref="E16:F16"/>
    <mergeCell ref="E17:F17"/>
    <mergeCell ref="E15:F15"/>
    <mergeCell ref="E19:F19"/>
    <mergeCell ref="E20:F20"/>
    <mergeCell ref="B4:F4"/>
    <mergeCell ref="C5:F5"/>
    <mergeCell ref="C7:D7"/>
    <mergeCell ref="C8:F8"/>
    <mergeCell ref="E9:F9"/>
    <mergeCell ref="E31:F31"/>
    <mergeCell ref="E24:F24"/>
    <mergeCell ref="E25:F25"/>
    <mergeCell ref="E26:F26"/>
    <mergeCell ref="E27:F27"/>
    <mergeCell ref="C3:F3"/>
    <mergeCell ref="C51:D51"/>
    <mergeCell ref="C52:D52"/>
    <mergeCell ref="E52:F52"/>
    <mergeCell ref="C46:D46"/>
    <mergeCell ref="E46:F46"/>
    <mergeCell ref="C48:D48"/>
    <mergeCell ref="E48:F48"/>
    <mergeCell ref="C32:F32"/>
    <mergeCell ref="C31:D31"/>
    <mergeCell ref="E10:F10"/>
    <mergeCell ref="E11:F11"/>
    <mergeCell ref="E12:F12"/>
    <mergeCell ref="E42:F42"/>
    <mergeCell ref="C43:D43"/>
    <mergeCell ref="E18:F18"/>
    <mergeCell ref="C53:D53"/>
    <mergeCell ref="E53:F53"/>
    <mergeCell ref="C49:D49"/>
    <mergeCell ref="E49:F49"/>
    <mergeCell ref="C39:D39"/>
    <mergeCell ref="C40:D40"/>
    <mergeCell ref="E43:F43"/>
    <mergeCell ref="C45:D45"/>
    <mergeCell ref="C41:F41"/>
    <mergeCell ref="C42:D42"/>
    <mergeCell ref="C36:D36"/>
    <mergeCell ref="E36:F36"/>
    <mergeCell ref="C33:D33"/>
    <mergeCell ref="E33:F33"/>
    <mergeCell ref="C34:D34"/>
    <mergeCell ref="E34:F34"/>
    <mergeCell ref="C35:D35"/>
    <mergeCell ref="E35:F35"/>
  </mergeCells>
  <dataValidations count="2">
    <dataValidation type="whole" allowBlank="1" showInputMessage="1" showErrorMessage="1" sqref="E48 E42" xr:uid="{00000000-0002-0000-0300-000000000000}">
      <formula1>-999999999</formula1>
      <formula2>999999999</formula2>
    </dataValidation>
    <dataValidation type="list" allowBlank="1" showInputMessage="1" showErrorMessage="1" sqref="E52" xr:uid="{00000000-0002-0000-0300-000001000000}">
      <formula1>$K$59:$K$60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abSelected="1" topLeftCell="A63" zoomScale="78" zoomScaleNormal="78" workbookViewId="0">
      <selection activeCell="E38" sqref="E38"/>
    </sheetView>
  </sheetViews>
  <sheetFormatPr defaultColWidth="9.1796875" defaultRowHeight="14.5"/>
  <cols>
    <col min="1" max="2" width="1.81640625" style="217" customWidth="1"/>
    <col min="3" max="3" width="45.453125" style="217" customWidth="1"/>
    <col min="4" max="4" width="33.81640625" style="217" customWidth="1"/>
    <col min="5" max="6" width="38.453125" style="217" customWidth="1"/>
    <col min="7" max="7" width="36.453125" style="217" customWidth="1"/>
    <col min="8" max="8" width="24" style="217" customWidth="1"/>
    <col min="9" max="9" width="25.453125" style="217" customWidth="1"/>
    <col min="10" max="10" width="22" style="217" customWidth="1"/>
    <col min="11" max="12" width="24.453125" style="217" customWidth="1"/>
    <col min="13" max="14" width="2" style="217" customWidth="1"/>
    <col min="15" max="16384" width="9.1796875" style="217"/>
  </cols>
  <sheetData>
    <row r="1" spans="2:14" ht="15" thickBot="1"/>
    <row r="2" spans="2:14" ht="15" thickBot="1">
      <c r="B2" s="272"/>
      <c r="C2" s="271"/>
      <c r="D2" s="271"/>
      <c r="E2" s="271"/>
      <c r="F2" s="271"/>
      <c r="G2" s="271"/>
      <c r="H2" s="271"/>
      <c r="I2" s="271"/>
      <c r="J2" s="271"/>
      <c r="K2" s="271"/>
      <c r="L2" s="271"/>
      <c r="M2" s="270"/>
      <c r="N2" s="218"/>
    </row>
    <row r="3" spans="2:14" customFormat="1" ht="20.5" thickBot="1">
      <c r="B3" s="76"/>
      <c r="C3" s="656" t="s">
        <v>821</v>
      </c>
      <c r="D3" s="657"/>
      <c r="E3" s="657"/>
      <c r="F3" s="657"/>
      <c r="G3" s="658"/>
      <c r="H3" s="269"/>
      <c r="I3" s="269"/>
      <c r="J3" s="269"/>
      <c r="K3" s="269"/>
      <c r="L3" s="269"/>
      <c r="M3" s="268"/>
      <c r="N3" s="77"/>
    </row>
    <row r="4" spans="2:14" customFormat="1">
      <c r="B4" s="76"/>
      <c r="C4" s="269"/>
      <c r="D4" s="269"/>
      <c r="E4" s="269"/>
      <c r="F4" s="269"/>
      <c r="G4" s="269"/>
      <c r="H4" s="269"/>
      <c r="I4" s="269"/>
      <c r="J4" s="269"/>
      <c r="K4" s="269"/>
      <c r="L4" s="269"/>
      <c r="M4" s="268"/>
      <c r="N4" s="77"/>
    </row>
    <row r="5" spans="2:14">
      <c r="B5" s="223"/>
      <c r="C5" s="260"/>
      <c r="D5" s="260"/>
      <c r="E5" s="260"/>
      <c r="F5" s="260"/>
      <c r="G5" s="260"/>
      <c r="H5" s="260"/>
      <c r="I5" s="260"/>
      <c r="J5" s="260"/>
      <c r="K5" s="260"/>
      <c r="L5" s="260"/>
      <c r="M5" s="224"/>
      <c r="N5" s="218"/>
    </row>
    <row r="6" spans="2:14">
      <c r="B6" s="223"/>
      <c r="C6" s="227" t="s">
        <v>687</v>
      </c>
      <c r="D6" s="260"/>
      <c r="E6" s="260"/>
      <c r="F6" s="260"/>
      <c r="G6" s="260"/>
      <c r="H6" s="260"/>
      <c r="I6" s="260"/>
      <c r="J6" s="260"/>
      <c r="K6" s="260"/>
      <c r="L6" s="260"/>
      <c r="M6" s="224"/>
      <c r="N6" s="218"/>
    </row>
    <row r="7" spans="2:14" ht="15" thickBot="1">
      <c r="B7" s="223"/>
      <c r="C7" s="260"/>
      <c r="D7" s="260"/>
      <c r="E7" s="260"/>
      <c r="F7" s="260"/>
      <c r="G7" s="260"/>
      <c r="H7" s="260"/>
      <c r="I7" s="260"/>
      <c r="J7" s="260"/>
      <c r="K7" s="260"/>
      <c r="L7" s="260"/>
      <c r="M7" s="224"/>
      <c r="N7" s="218"/>
    </row>
    <row r="8" spans="2:14" ht="51" customHeight="1" thickBot="1">
      <c r="B8" s="223"/>
      <c r="C8" s="267" t="s">
        <v>765</v>
      </c>
      <c r="D8" s="671"/>
      <c r="E8" s="671"/>
      <c r="F8" s="671"/>
      <c r="G8" s="672"/>
      <c r="H8" s="260"/>
      <c r="I8" s="260"/>
      <c r="J8" s="260"/>
      <c r="K8" s="260"/>
      <c r="L8" s="260"/>
      <c r="M8" s="224"/>
      <c r="N8" s="218"/>
    </row>
    <row r="9" spans="2:14" ht="15" thickBot="1">
      <c r="B9" s="223"/>
      <c r="C9" s="260"/>
      <c r="D9" s="260"/>
      <c r="E9" s="260"/>
      <c r="F9" s="260"/>
      <c r="G9" s="260"/>
      <c r="H9" s="260"/>
      <c r="I9" s="260"/>
      <c r="J9" s="260"/>
      <c r="K9" s="260"/>
      <c r="L9" s="260"/>
      <c r="M9" s="224"/>
      <c r="N9" s="218"/>
    </row>
    <row r="10" spans="2:14" ht="98">
      <c r="B10" s="223"/>
      <c r="C10" s="266" t="s">
        <v>766</v>
      </c>
      <c r="D10" s="246" t="s">
        <v>767</v>
      </c>
      <c r="E10" s="246" t="s">
        <v>768</v>
      </c>
      <c r="F10" s="246" t="s">
        <v>686</v>
      </c>
      <c r="G10" s="246" t="s">
        <v>769</v>
      </c>
      <c r="H10" s="246" t="s">
        <v>770</v>
      </c>
      <c r="I10" s="246" t="s">
        <v>685</v>
      </c>
      <c r="J10" s="246" t="s">
        <v>771</v>
      </c>
      <c r="K10" s="246" t="s">
        <v>772</v>
      </c>
      <c r="L10" s="245" t="s">
        <v>773</v>
      </c>
      <c r="M10" s="224"/>
      <c r="N10" s="229"/>
    </row>
    <row r="11" spans="2:14" ht="20.25" customHeight="1">
      <c r="B11" s="223"/>
      <c r="C11" s="239" t="s">
        <v>684</v>
      </c>
      <c r="D11" s="265"/>
      <c r="E11" s="265"/>
      <c r="F11" s="237"/>
      <c r="G11" s="237"/>
      <c r="H11" s="237"/>
      <c r="I11" s="237"/>
      <c r="J11" s="237"/>
      <c r="K11" s="237"/>
      <c r="L11" s="236"/>
      <c r="M11" s="230"/>
      <c r="N11" s="229"/>
    </row>
    <row r="12" spans="2:14" ht="91.5" customHeight="1">
      <c r="B12" s="223"/>
      <c r="C12" s="239" t="s">
        <v>683</v>
      </c>
      <c r="D12" s="265"/>
      <c r="E12" s="481"/>
      <c r="F12" s="443" t="s">
        <v>828</v>
      </c>
      <c r="G12" s="374" t="s">
        <v>829</v>
      </c>
      <c r="H12" s="443" t="s">
        <v>835</v>
      </c>
      <c r="I12" s="444" t="s">
        <v>842</v>
      </c>
      <c r="J12" s="443" t="s">
        <v>850</v>
      </c>
      <c r="K12" s="237"/>
      <c r="L12" s="237"/>
      <c r="M12" s="230"/>
      <c r="N12" s="229"/>
    </row>
    <row r="13" spans="2:14" ht="99.5" customHeight="1">
      <c r="B13" s="223"/>
      <c r="C13" s="239" t="s">
        <v>682</v>
      </c>
      <c r="D13" s="265"/>
      <c r="E13" s="371"/>
      <c r="F13" s="445" t="s">
        <v>822</v>
      </c>
      <c r="G13" s="444" t="s">
        <v>830</v>
      </c>
      <c r="H13" s="373" t="s">
        <v>836</v>
      </c>
      <c r="I13" s="373" t="s">
        <v>843</v>
      </c>
      <c r="J13" s="375" t="s">
        <v>851</v>
      </c>
      <c r="K13" s="237"/>
      <c r="L13" s="237"/>
      <c r="M13" s="230"/>
      <c r="N13" s="229"/>
    </row>
    <row r="14" spans="2:14" ht="81.5" customHeight="1">
      <c r="B14" s="223"/>
      <c r="C14" s="239" t="s">
        <v>681</v>
      </c>
      <c r="D14" s="265"/>
      <c r="E14" s="265"/>
      <c r="F14" s="373" t="s">
        <v>1090</v>
      </c>
      <c r="G14" s="373" t="s">
        <v>1091</v>
      </c>
      <c r="H14" s="373" t="s">
        <v>1092</v>
      </c>
      <c r="I14" s="373" t="s">
        <v>1093</v>
      </c>
      <c r="J14" s="373" t="s">
        <v>1094</v>
      </c>
      <c r="K14" s="373" t="s">
        <v>1096</v>
      </c>
      <c r="L14" s="236"/>
      <c r="M14" s="230"/>
      <c r="N14" s="229"/>
    </row>
    <row r="15" spans="2:14" ht="88.5" customHeight="1">
      <c r="B15" s="223"/>
      <c r="C15" s="239" t="s">
        <v>680</v>
      </c>
      <c r="D15" s="265"/>
      <c r="E15" s="265"/>
      <c r="F15" s="372" t="s">
        <v>823</v>
      </c>
      <c r="G15" s="372" t="s">
        <v>831</v>
      </c>
      <c r="H15" s="373" t="s">
        <v>837</v>
      </c>
      <c r="I15" s="373" t="s">
        <v>844</v>
      </c>
      <c r="J15" s="375" t="s">
        <v>852</v>
      </c>
      <c r="K15" s="237"/>
      <c r="L15" s="236"/>
      <c r="M15" s="230"/>
      <c r="N15" s="229"/>
    </row>
    <row r="16" spans="2:14" ht="38.5" customHeight="1">
      <c r="B16" s="223"/>
      <c r="C16" s="239" t="s">
        <v>679</v>
      </c>
      <c r="D16" s="265"/>
      <c r="E16" s="265"/>
      <c r="F16" s="373" t="s">
        <v>1095</v>
      </c>
      <c r="G16" s="237"/>
      <c r="H16" s="237"/>
      <c r="I16" s="237"/>
      <c r="J16" s="237"/>
      <c r="K16" s="373" t="s">
        <v>1096</v>
      </c>
      <c r="L16" s="236"/>
      <c r="M16" s="230"/>
      <c r="N16" s="229"/>
    </row>
    <row r="17" spans="2:14" ht="152.5" customHeight="1">
      <c r="B17" s="223"/>
      <c r="C17" s="239" t="s">
        <v>678</v>
      </c>
      <c r="D17" s="265"/>
      <c r="E17" s="265"/>
      <c r="F17" s="547" t="s">
        <v>824</v>
      </c>
      <c r="G17" s="548" t="s">
        <v>839</v>
      </c>
      <c r="H17" s="373" t="s">
        <v>838</v>
      </c>
      <c r="I17" s="373" t="s">
        <v>845</v>
      </c>
      <c r="J17" s="549" t="s">
        <v>853</v>
      </c>
      <c r="K17" s="546" t="s">
        <v>1098</v>
      </c>
      <c r="L17" s="545" t="s">
        <v>1097</v>
      </c>
      <c r="M17" s="230"/>
      <c r="N17" s="229"/>
    </row>
    <row r="18" spans="2:14" ht="63.5" customHeight="1">
      <c r="B18" s="223"/>
      <c r="C18" s="239" t="s">
        <v>677</v>
      </c>
      <c r="D18" s="265"/>
      <c r="E18" s="265"/>
      <c r="F18" s="373" t="s">
        <v>1099</v>
      </c>
      <c r="G18" s="237"/>
      <c r="H18" s="237"/>
      <c r="I18" s="237"/>
      <c r="J18" s="237"/>
      <c r="K18" s="237"/>
      <c r="L18" s="236"/>
      <c r="M18" s="230"/>
      <c r="N18" s="229"/>
    </row>
    <row r="19" spans="2:14" ht="142" customHeight="1">
      <c r="B19" s="223"/>
      <c r="C19" s="239" t="s">
        <v>676</v>
      </c>
      <c r="D19" s="265"/>
      <c r="E19" s="265"/>
      <c r="F19" s="375" t="s">
        <v>827</v>
      </c>
      <c r="G19" s="373" t="s">
        <v>832</v>
      </c>
      <c r="H19" s="237" t="s">
        <v>840</v>
      </c>
      <c r="I19" s="550" t="s">
        <v>847</v>
      </c>
      <c r="J19" s="375" t="s">
        <v>855</v>
      </c>
      <c r="K19" s="546" t="s">
        <v>1120</v>
      </c>
      <c r="L19" s="236" t="s">
        <v>1119</v>
      </c>
      <c r="M19" s="230"/>
      <c r="N19" s="229"/>
    </row>
    <row r="20" spans="2:14" ht="96.5" customHeight="1">
      <c r="B20" s="223"/>
      <c r="C20" s="239" t="s">
        <v>675</v>
      </c>
      <c r="D20" s="265"/>
      <c r="E20" s="265"/>
      <c r="F20" s="373" t="s">
        <v>826</v>
      </c>
      <c r="G20" s="373" t="s">
        <v>833</v>
      </c>
      <c r="H20" s="375" t="s">
        <v>841</v>
      </c>
      <c r="I20" s="551" t="s">
        <v>846</v>
      </c>
      <c r="J20" s="443" t="s">
        <v>854</v>
      </c>
      <c r="K20" s="546" t="s">
        <v>1076</v>
      </c>
      <c r="L20" s="552" t="s">
        <v>1078</v>
      </c>
      <c r="M20" s="230"/>
      <c r="N20" s="229"/>
    </row>
    <row r="21" spans="2:14" ht="108.5" customHeight="1">
      <c r="B21" s="223"/>
      <c r="C21" s="542" t="s">
        <v>674</v>
      </c>
      <c r="D21" s="472"/>
      <c r="E21" s="472"/>
      <c r="F21" s="543" t="s">
        <v>1123</v>
      </c>
      <c r="G21" s="543"/>
      <c r="H21" s="543"/>
      <c r="I21" s="544"/>
      <c r="J21" s="483"/>
      <c r="K21" s="483"/>
      <c r="L21" s="482"/>
      <c r="M21" s="230"/>
      <c r="N21" s="229"/>
    </row>
    <row r="22" spans="2:14" ht="112" customHeight="1">
      <c r="B22" s="223"/>
      <c r="C22" s="239" t="s">
        <v>673</v>
      </c>
      <c r="D22" s="265"/>
      <c r="E22" s="265"/>
      <c r="F22" s="375" t="s">
        <v>825</v>
      </c>
      <c r="G22" s="372" t="s">
        <v>834</v>
      </c>
      <c r="H22" s="373" t="s">
        <v>849</v>
      </c>
      <c r="I22" s="549" t="s">
        <v>848</v>
      </c>
      <c r="J22" s="444" t="s">
        <v>865</v>
      </c>
      <c r="K22" s="546" t="s">
        <v>1077</v>
      </c>
      <c r="L22" s="552" t="s">
        <v>1078</v>
      </c>
      <c r="M22" s="230"/>
      <c r="N22" s="229"/>
    </row>
    <row r="23" spans="2:14" ht="20.25" customHeight="1">
      <c r="B23" s="223"/>
      <c r="C23" s="239" t="s">
        <v>672</v>
      </c>
      <c r="D23" s="265"/>
      <c r="E23" s="265"/>
      <c r="F23" s="237"/>
      <c r="G23" s="237"/>
      <c r="H23" s="237"/>
      <c r="I23" s="237"/>
      <c r="J23" s="237"/>
      <c r="K23" s="237"/>
      <c r="L23" s="236"/>
      <c r="M23" s="230"/>
      <c r="N23" s="229"/>
    </row>
    <row r="24" spans="2:14" ht="20.25" customHeight="1">
      <c r="B24" s="223"/>
      <c r="C24" s="239" t="s">
        <v>671</v>
      </c>
      <c r="D24" s="265"/>
      <c r="E24" s="265"/>
      <c r="F24" s="237"/>
      <c r="G24" s="237"/>
      <c r="H24" s="237"/>
      <c r="I24" s="237"/>
      <c r="J24" s="237"/>
      <c r="K24" s="237"/>
      <c r="L24" s="236"/>
      <c r="M24" s="230"/>
      <c r="N24" s="229"/>
    </row>
    <row r="25" spans="2:14" ht="20.25" customHeight="1" thickBot="1">
      <c r="B25" s="223"/>
      <c r="C25" s="264" t="s">
        <v>670</v>
      </c>
      <c r="D25" s="455"/>
      <c r="E25" s="455"/>
      <c r="F25" s="263"/>
      <c r="G25" s="263"/>
      <c r="H25" s="263"/>
      <c r="I25" s="263"/>
      <c r="J25" s="263"/>
      <c r="K25" s="263"/>
      <c r="L25" s="262"/>
      <c r="M25" s="230"/>
      <c r="N25" s="229"/>
    </row>
    <row r="26" spans="2:14">
      <c r="B26" s="223"/>
      <c r="C26" s="225"/>
      <c r="D26" s="225"/>
      <c r="E26" s="225"/>
      <c r="F26" s="225"/>
      <c r="G26" s="225"/>
      <c r="H26" s="225"/>
      <c r="I26" s="225"/>
      <c r="J26" s="225"/>
      <c r="K26" s="225"/>
      <c r="L26" s="225"/>
      <c r="M26" s="224"/>
      <c r="N26" s="218"/>
    </row>
    <row r="27" spans="2:14">
      <c r="B27" s="223"/>
      <c r="C27" s="225"/>
      <c r="D27" s="225"/>
      <c r="E27" s="225"/>
      <c r="F27" s="225"/>
      <c r="G27" s="225"/>
      <c r="H27" s="225"/>
      <c r="I27" s="225"/>
      <c r="J27" s="225"/>
      <c r="K27" s="225"/>
      <c r="L27" s="225"/>
      <c r="M27" s="224"/>
      <c r="N27" s="218"/>
    </row>
    <row r="28" spans="2:14">
      <c r="B28" s="223"/>
      <c r="C28" s="227" t="s">
        <v>876</v>
      </c>
      <c r="D28" s="225"/>
      <c r="E28" s="225"/>
      <c r="F28" s="225"/>
      <c r="G28" s="225"/>
      <c r="H28" s="225"/>
      <c r="I28" s="225"/>
      <c r="J28" s="225"/>
      <c r="K28" s="225"/>
      <c r="L28" s="225"/>
      <c r="M28" s="224"/>
      <c r="N28" s="218"/>
    </row>
    <row r="29" spans="2:14" ht="15" thickBot="1">
      <c r="B29" s="223"/>
      <c r="C29" s="227"/>
      <c r="D29" s="225"/>
      <c r="E29" s="225"/>
      <c r="F29" s="225"/>
      <c r="G29" s="225"/>
      <c r="H29" s="225"/>
      <c r="I29" s="225"/>
      <c r="J29" s="225"/>
      <c r="K29" s="225"/>
      <c r="L29" s="225"/>
      <c r="M29" s="224"/>
      <c r="N29" s="218"/>
    </row>
    <row r="30" spans="2:14" s="257" customFormat="1" ht="63" customHeight="1">
      <c r="B30" s="261"/>
      <c r="C30" s="659" t="s">
        <v>669</v>
      </c>
      <c r="D30" s="660"/>
      <c r="E30" s="665" t="s">
        <v>1124</v>
      </c>
      <c r="F30" s="666"/>
      <c r="G30" s="667"/>
      <c r="H30" s="260"/>
      <c r="I30" s="260"/>
      <c r="J30" s="260"/>
      <c r="K30" s="260"/>
      <c r="L30" s="260"/>
      <c r="M30" s="259"/>
      <c r="N30" s="258"/>
    </row>
    <row r="31" spans="2:14" s="257" customFormat="1" ht="40" customHeight="1" thickBot="1">
      <c r="B31" s="261"/>
      <c r="C31" s="661" t="s">
        <v>668</v>
      </c>
      <c r="D31" s="662"/>
      <c r="E31" s="668" t="s">
        <v>1125</v>
      </c>
      <c r="F31" s="669"/>
      <c r="G31" s="670"/>
      <c r="H31" s="260"/>
      <c r="I31" s="260"/>
      <c r="J31" s="260"/>
      <c r="K31" s="260"/>
      <c r="L31" s="260"/>
      <c r="M31" s="259"/>
      <c r="N31" s="258"/>
    </row>
    <row r="32" spans="2:14" s="257" customFormat="1" ht="49.5" customHeight="1" thickBot="1">
      <c r="B32" s="261"/>
      <c r="C32" s="663" t="s">
        <v>667</v>
      </c>
      <c r="D32" s="664"/>
      <c r="E32" s="668" t="s">
        <v>1126</v>
      </c>
      <c r="F32" s="669"/>
      <c r="G32" s="670"/>
      <c r="H32" s="260"/>
      <c r="I32" s="260"/>
      <c r="J32" s="260"/>
      <c r="K32" s="260"/>
      <c r="L32" s="260"/>
      <c r="M32" s="259"/>
      <c r="N32" s="258"/>
    </row>
    <row r="33" spans="2:19" s="257" customFormat="1" ht="14">
      <c r="B33" s="261"/>
      <c r="C33" s="249"/>
      <c r="D33" s="260"/>
      <c r="E33" s="260"/>
      <c r="F33" s="260"/>
      <c r="G33" s="260"/>
      <c r="H33" s="260"/>
      <c r="I33" s="260"/>
      <c r="J33" s="260"/>
      <c r="K33" s="260"/>
      <c r="L33" s="260"/>
      <c r="M33" s="259"/>
      <c r="N33" s="258"/>
    </row>
    <row r="34" spans="2:19">
      <c r="B34" s="223"/>
      <c r="C34" s="249"/>
      <c r="D34" s="225"/>
      <c r="E34" s="225"/>
      <c r="F34" s="225"/>
      <c r="G34" s="225"/>
      <c r="H34" s="225"/>
      <c r="I34" s="225"/>
      <c r="J34" s="225"/>
      <c r="K34" s="225"/>
      <c r="L34" s="225"/>
      <c r="M34" s="224"/>
      <c r="N34" s="218"/>
    </row>
    <row r="35" spans="2:19" ht="15" customHeight="1">
      <c r="B35" s="223"/>
      <c r="C35" s="690" t="s">
        <v>666</v>
      </c>
      <c r="D35" s="690"/>
      <c r="E35" s="256"/>
      <c r="F35" s="256"/>
      <c r="G35" s="256"/>
      <c r="H35" s="256"/>
      <c r="I35" s="256"/>
      <c r="J35" s="256"/>
      <c r="K35" s="256"/>
      <c r="L35" s="256"/>
      <c r="M35" s="255"/>
      <c r="N35" s="254"/>
      <c r="O35" s="240"/>
      <c r="P35" s="240"/>
      <c r="Q35" s="240"/>
      <c r="R35" s="240"/>
      <c r="S35" s="240"/>
    </row>
    <row r="36" spans="2:19" ht="15" thickBot="1">
      <c r="B36" s="223"/>
      <c r="C36" s="253"/>
      <c r="D36" s="256"/>
      <c r="E36" s="256"/>
      <c r="F36" s="256"/>
      <c r="G36" s="256"/>
      <c r="H36" s="256"/>
      <c r="I36" s="256"/>
      <c r="J36" s="256"/>
      <c r="K36" s="256"/>
      <c r="L36" s="256"/>
      <c r="M36" s="255"/>
      <c r="N36" s="254"/>
      <c r="O36" s="240"/>
      <c r="P36" s="240"/>
      <c r="Q36" s="240"/>
      <c r="R36" s="240"/>
      <c r="S36" s="240"/>
    </row>
    <row r="37" spans="2:19" ht="40" customHeight="1" thickBot="1">
      <c r="B37" s="223"/>
      <c r="C37" s="659" t="s">
        <v>665</v>
      </c>
      <c r="D37" s="660"/>
      <c r="E37" s="684"/>
      <c r="F37" s="684"/>
      <c r="G37" s="685"/>
      <c r="H37" s="225"/>
      <c r="I37" s="225"/>
      <c r="J37" s="225"/>
      <c r="K37" s="225"/>
      <c r="L37" s="225"/>
      <c r="M37" s="224"/>
      <c r="N37" s="218"/>
    </row>
    <row r="38" spans="2:19" ht="40" customHeight="1" thickBot="1">
      <c r="B38" s="223"/>
      <c r="C38" s="682" t="s">
        <v>664</v>
      </c>
      <c r="D38" s="683"/>
      <c r="H38" s="225"/>
      <c r="I38" s="225"/>
      <c r="J38" s="225"/>
      <c r="K38" s="225"/>
      <c r="L38" s="225"/>
      <c r="M38" s="224"/>
      <c r="N38" s="218"/>
    </row>
    <row r="39" spans="2:19">
      <c r="B39" s="223"/>
      <c r="C39" s="249"/>
      <c r="D39" s="225"/>
      <c r="E39" s="225"/>
      <c r="F39" s="225"/>
      <c r="G39" s="225"/>
      <c r="H39" s="225"/>
      <c r="I39" s="225"/>
      <c r="J39" s="225"/>
      <c r="K39" s="225"/>
      <c r="L39" s="225"/>
      <c r="M39" s="224"/>
      <c r="N39" s="218"/>
    </row>
    <row r="40" spans="2:19">
      <c r="B40" s="223"/>
      <c r="C40" s="249"/>
      <c r="D40" s="225"/>
      <c r="E40" s="225"/>
      <c r="F40" s="225"/>
      <c r="G40" s="225"/>
      <c r="H40" s="225"/>
      <c r="I40" s="225"/>
      <c r="J40" s="225"/>
      <c r="K40" s="225"/>
      <c r="L40" s="225"/>
      <c r="M40" s="224"/>
      <c r="N40" s="218"/>
    </row>
    <row r="41" spans="2:19" ht="15" customHeight="1">
      <c r="B41" s="223"/>
      <c r="C41" s="690" t="s">
        <v>856</v>
      </c>
      <c r="D41" s="690"/>
      <c r="E41" s="244"/>
      <c r="F41" s="244"/>
      <c r="G41" s="244"/>
      <c r="H41" s="244"/>
      <c r="I41" s="244"/>
      <c r="J41" s="244"/>
      <c r="K41" s="244"/>
      <c r="L41" s="244"/>
      <c r="M41" s="243"/>
      <c r="N41" s="242"/>
      <c r="O41" s="241"/>
      <c r="P41" s="241"/>
      <c r="Q41" s="241"/>
      <c r="R41" s="241"/>
      <c r="S41" s="241"/>
    </row>
    <row r="42" spans="2:19" ht="15" thickBot="1">
      <c r="B42" s="223"/>
      <c r="C42" s="253"/>
      <c r="D42" s="244"/>
      <c r="E42" s="244"/>
      <c r="F42" s="244"/>
      <c r="G42" s="244"/>
      <c r="H42" s="244"/>
      <c r="I42" s="244"/>
      <c r="J42" s="244"/>
      <c r="K42" s="244"/>
      <c r="L42" s="244"/>
      <c r="M42" s="243"/>
      <c r="N42" s="242"/>
      <c r="O42" s="241"/>
      <c r="P42" s="241"/>
      <c r="Q42" s="241"/>
      <c r="R42" s="241"/>
      <c r="S42" s="241"/>
    </row>
    <row r="43" spans="2:19" s="8" customFormat="1" ht="49" customHeight="1">
      <c r="B43" s="252"/>
      <c r="C43" s="686" t="s">
        <v>663</v>
      </c>
      <c r="D43" s="687"/>
      <c r="E43" s="673" t="s">
        <v>1043</v>
      </c>
      <c r="F43" s="674"/>
      <c r="G43" s="675"/>
      <c r="H43" s="251"/>
      <c r="I43" s="251"/>
      <c r="J43" s="251"/>
      <c r="K43" s="251"/>
      <c r="L43" s="251"/>
      <c r="M43" s="250"/>
      <c r="N43" s="91"/>
    </row>
    <row r="44" spans="2:19" s="8" customFormat="1" ht="40" customHeight="1">
      <c r="B44" s="252"/>
      <c r="C44" s="688" t="s">
        <v>662</v>
      </c>
      <c r="D44" s="689"/>
      <c r="E44" s="676" t="s">
        <v>957</v>
      </c>
      <c r="F44" s="676"/>
      <c r="G44" s="677"/>
      <c r="H44" s="251"/>
      <c r="I44" s="251"/>
      <c r="J44" s="251"/>
      <c r="K44" s="251"/>
      <c r="L44" s="251"/>
      <c r="M44" s="250"/>
      <c r="N44" s="91"/>
    </row>
    <row r="45" spans="2:19" s="8" customFormat="1" ht="65" customHeight="1">
      <c r="B45" s="252"/>
      <c r="C45" s="688" t="s">
        <v>661</v>
      </c>
      <c r="D45" s="689"/>
      <c r="E45" s="678" t="s">
        <v>921</v>
      </c>
      <c r="F45" s="678"/>
      <c r="G45" s="679"/>
      <c r="H45" s="251"/>
      <c r="I45" s="251"/>
      <c r="J45" s="251"/>
      <c r="K45" s="251"/>
      <c r="L45" s="251"/>
      <c r="M45" s="250"/>
      <c r="N45" s="91"/>
    </row>
    <row r="46" spans="2:19" s="8" customFormat="1" ht="42" customHeight="1" thickBot="1">
      <c r="B46" s="252"/>
      <c r="C46" s="682" t="s">
        <v>660</v>
      </c>
      <c r="D46" s="683"/>
      <c r="E46" s="680" t="s">
        <v>922</v>
      </c>
      <c r="F46" s="680"/>
      <c r="G46" s="681"/>
      <c r="H46" s="251"/>
      <c r="I46" s="251"/>
      <c r="J46" s="251"/>
      <c r="K46" s="251"/>
      <c r="L46" s="251"/>
      <c r="M46" s="250"/>
      <c r="N46" s="91"/>
    </row>
    <row r="47" spans="2:19">
      <c r="B47" s="223"/>
      <c r="C47" s="231"/>
      <c r="D47" s="225"/>
      <c r="E47" s="225"/>
      <c r="F47" s="225"/>
      <c r="G47" s="225"/>
      <c r="H47" s="225"/>
      <c r="I47" s="225"/>
      <c r="J47" s="225"/>
      <c r="K47" s="225"/>
      <c r="L47" s="225"/>
      <c r="M47" s="224"/>
      <c r="N47" s="218"/>
    </row>
    <row r="48" spans="2:19">
      <c r="B48" s="223"/>
      <c r="C48" s="225"/>
      <c r="D48" s="225"/>
      <c r="E48" s="225"/>
      <c r="F48" s="225"/>
      <c r="G48" s="225"/>
      <c r="H48" s="225"/>
      <c r="I48" s="225"/>
      <c r="J48" s="225"/>
      <c r="K48" s="225"/>
      <c r="L48" s="225"/>
      <c r="M48" s="224"/>
      <c r="N48" s="218"/>
    </row>
    <row r="49" spans="2:21">
      <c r="B49" s="223"/>
      <c r="C49" s="227" t="s">
        <v>982</v>
      </c>
      <c r="D49" s="225"/>
      <c r="E49" s="225"/>
      <c r="F49" s="225"/>
      <c r="G49" s="225"/>
      <c r="H49" s="225"/>
      <c r="I49" s="225"/>
      <c r="J49" s="225"/>
      <c r="K49" s="225"/>
      <c r="L49" s="225"/>
      <c r="M49" s="224"/>
      <c r="N49" s="218"/>
    </row>
    <row r="50" spans="2:21" ht="15" thickBot="1">
      <c r="B50" s="223"/>
      <c r="C50" s="225"/>
      <c r="D50" s="231"/>
      <c r="E50" s="225"/>
      <c r="F50" s="225"/>
      <c r="G50" s="225"/>
      <c r="H50" s="225"/>
      <c r="I50" s="225"/>
      <c r="J50" s="225"/>
      <c r="K50" s="225"/>
      <c r="L50" s="225"/>
      <c r="M50" s="224"/>
      <c r="N50" s="218"/>
    </row>
    <row r="51" spans="2:21" ht="50.25" customHeight="1">
      <c r="B51" s="223"/>
      <c r="C51" s="686" t="s">
        <v>802</v>
      </c>
      <c r="D51" s="687"/>
      <c r="E51" s="695"/>
      <c r="F51" s="695"/>
      <c r="G51" s="696"/>
      <c r="H51" s="249"/>
      <c r="I51" s="249"/>
      <c r="J51" s="249"/>
      <c r="K51" s="231"/>
      <c r="L51" s="231"/>
      <c r="M51" s="230"/>
      <c r="N51" s="229"/>
      <c r="O51" s="228"/>
      <c r="P51" s="228"/>
      <c r="Q51" s="228"/>
      <c r="R51" s="228"/>
      <c r="S51" s="228"/>
      <c r="T51" s="228"/>
      <c r="U51" s="228"/>
    </row>
    <row r="52" spans="2:21" ht="50.25" customHeight="1">
      <c r="B52" s="223"/>
      <c r="C52" s="688" t="s">
        <v>659</v>
      </c>
      <c r="D52" s="689"/>
      <c r="E52" s="691" t="s">
        <v>923</v>
      </c>
      <c r="F52" s="691"/>
      <c r="G52" s="692"/>
      <c r="H52" s="249"/>
      <c r="I52" s="249"/>
      <c r="J52" s="249"/>
      <c r="K52" s="231"/>
      <c r="L52" s="231"/>
      <c r="M52" s="230"/>
      <c r="N52" s="229"/>
      <c r="O52" s="228"/>
      <c r="P52" s="228"/>
      <c r="Q52" s="228"/>
      <c r="R52" s="228"/>
      <c r="S52" s="228"/>
      <c r="T52" s="228"/>
      <c r="U52" s="228"/>
    </row>
    <row r="53" spans="2:21" ht="50.25" customHeight="1" thickBot="1">
      <c r="B53" s="223"/>
      <c r="C53" s="682" t="s">
        <v>803</v>
      </c>
      <c r="D53" s="683"/>
      <c r="E53" s="693" t="s">
        <v>924</v>
      </c>
      <c r="F53" s="693"/>
      <c r="G53" s="694"/>
      <c r="H53" s="249"/>
      <c r="I53" s="249"/>
      <c r="J53" s="249"/>
      <c r="K53" s="231"/>
      <c r="L53" s="231"/>
      <c r="M53" s="230"/>
      <c r="N53" s="229"/>
      <c r="O53" s="228"/>
      <c r="P53" s="228"/>
      <c r="Q53" s="228"/>
      <c r="R53" s="228"/>
      <c r="S53" s="228"/>
      <c r="T53" s="228"/>
      <c r="U53" s="228"/>
    </row>
    <row r="54" spans="2:21" customFormat="1" ht="15" customHeight="1" thickBot="1">
      <c r="B54" s="76"/>
      <c r="C54" s="77"/>
      <c r="D54" s="77"/>
      <c r="E54" s="77"/>
      <c r="F54" s="77"/>
      <c r="G54" s="77"/>
      <c r="H54" s="77"/>
      <c r="I54" s="77"/>
      <c r="J54" s="77"/>
      <c r="K54" s="77"/>
      <c r="L54" s="77"/>
      <c r="M54" s="79"/>
      <c r="N54" s="77"/>
    </row>
    <row r="55" spans="2:21" s="240" customFormat="1" ht="87.75" customHeight="1">
      <c r="B55" s="248"/>
      <c r="C55" s="247" t="s">
        <v>804</v>
      </c>
      <c r="D55" s="246" t="s">
        <v>658</v>
      </c>
      <c r="E55" s="246" t="s">
        <v>657</v>
      </c>
      <c r="F55" s="246" t="s">
        <v>656</v>
      </c>
      <c r="G55" s="246" t="s">
        <v>805</v>
      </c>
      <c r="H55" s="246" t="s">
        <v>655</v>
      </c>
      <c r="I55" s="246" t="s">
        <v>654</v>
      </c>
      <c r="J55" s="245" t="s">
        <v>653</v>
      </c>
      <c r="K55" s="244"/>
      <c r="L55" s="244"/>
      <c r="M55" s="243"/>
      <c r="N55" s="242"/>
      <c r="O55" s="241"/>
      <c r="P55" s="241"/>
      <c r="Q55" s="241"/>
      <c r="R55" s="241"/>
      <c r="S55" s="241"/>
      <c r="T55" s="241"/>
      <c r="U55" s="241"/>
    </row>
    <row r="56" spans="2:21" ht="30" customHeight="1">
      <c r="B56" s="223"/>
      <c r="C56" s="239" t="s">
        <v>652</v>
      </c>
      <c r="D56" s="237"/>
      <c r="E56" s="237"/>
      <c r="F56" s="237"/>
      <c r="G56" s="237"/>
      <c r="H56" s="237"/>
      <c r="I56" s="237"/>
      <c r="J56" s="236"/>
      <c r="K56" s="231"/>
      <c r="L56" s="231"/>
      <c r="M56" s="230"/>
      <c r="N56" s="229"/>
      <c r="O56" s="228"/>
      <c r="P56" s="228"/>
      <c r="Q56" s="228"/>
      <c r="R56" s="228"/>
      <c r="S56" s="228"/>
      <c r="T56" s="228"/>
      <c r="U56" s="228"/>
    </row>
    <row r="57" spans="2:21" ht="30" customHeight="1">
      <c r="B57" s="223"/>
      <c r="C57" s="239" t="s">
        <v>651</v>
      </c>
      <c r="D57" s="237"/>
      <c r="E57" s="237"/>
      <c r="F57" s="237"/>
      <c r="G57" s="237"/>
      <c r="H57" s="237"/>
      <c r="I57" s="237"/>
      <c r="J57" s="236"/>
      <c r="K57" s="231"/>
      <c r="L57" s="231"/>
      <c r="M57" s="230"/>
      <c r="N57" s="229"/>
      <c r="O57" s="228"/>
      <c r="P57" s="228"/>
      <c r="Q57" s="228"/>
      <c r="R57" s="228"/>
      <c r="S57" s="228"/>
      <c r="T57" s="228"/>
      <c r="U57" s="228"/>
    </row>
    <row r="58" spans="2:21" ht="30" customHeight="1">
      <c r="B58" s="223"/>
      <c r="C58" s="239" t="s">
        <v>650</v>
      </c>
      <c r="D58" s="237"/>
      <c r="E58" s="237"/>
      <c r="F58" s="237"/>
      <c r="G58" s="237"/>
      <c r="H58" s="237"/>
      <c r="I58" s="237"/>
      <c r="J58" s="236"/>
      <c r="K58" s="231"/>
      <c r="L58" s="231"/>
      <c r="M58" s="230"/>
      <c r="N58" s="229"/>
      <c r="O58" s="228"/>
      <c r="P58" s="228"/>
      <c r="Q58" s="228"/>
      <c r="R58" s="228"/>
      <c r="S58" s="228"/>
      <c r="T58" s="228"/>
      <c r="U58" s="228"/>
    </row>
    <row r="59" spans="2:21" ht="30" customHeight="1">
      <c r="B59" s="223"/>
      <c r="C59" s="239" t="s">
        <v>649</v>
      </c>
      <c r="D59" s="237"/>
      <c r="E59" s="237"/>
      <c r="F59" s="237"/>
      <c r="G59" s="237"/>
      <c r="H59" s="237"/>
      <c r="I59" s="237"/>
      <c r="J59" s="236"/>
      <c r="K59" s="231"/>
      <c r="L59" s="231"/>
      <c r="M59" s="230"/>
      <c r="N59" s="229"/>
      <c r="O59" s="228"/>
      <c r="P59" s="228"/>
      <c r="Q59" s="228"/>
      <c r="R59" s="228"/>
      <c r="S59" s="228"/>
      <c r="T59" s="228"/>
      <c r="U59" s="228"/>
    </row>
    <row r="60" spans="2:21" ht="30" customHeight="1">
      <c r="B60" s="223"/>
      <c r="C60" s="239" t="s">
        <v>648</v>
      </c>
      <c r="D60" s="238"/>
      <c r="E60" s="237"/>
      <c r="F60" s="237"/>
      <c r="G60" s="237"/>
      <c r="H60" s="237"/>
      <c r="I60" s="237"/>
      <c r="J60" s="236"/>
      <c r="K60" s="231"/>
      <c r="L60" s="231"/>
      <c r="M60" s="230"/>
      <c r="N60" s="229"/>
      <c r="O60" s="228"/>
      <c r="P60" s="228"/>
      <c r="Q60" s="228"/>
      <c r="R60" s="228"/>
      <c r="S60" s="228"/>
      <c r="T60" s="228"/>
      <c r="U60" s="228"/>
    </row>
    <row r="61" spans="2:21" ht="30" customHeight="1" thickBot="1">
      <c r="B61" s="223"/>
      <c r="C61" s="235"/>
      <c r="D61" s="234"/>
      <c r="E61" s="233"/>
      <c r="F61" s="233"/>
      <c r="G61" s="233"/>
      <c r="H61" s="233"/>
      <c r="I61" s="233"/>
      <c r="J61" s="232"/>
      <c r="K61" s="231"/>
      <c r="L61" s="231"/>
      <c r="M61" s="230"/>
      <c r="N61" s="229"/>
      <c r="O61" s="228"/>
      <c r="P61" s="228"/>
      <c r="Q61" s="228"/>
      <c r="R61" s="228"/>
      <c r="S61" s="228"/>
      <c r="T61" s="228"/>
      <c r="U61" s="228"/>
    </row>
    <row r="62" spans="2:21">
      <c r="B62" s="223"/>
      <c r="C62" s="225"/>
      <c r="D62" s="225"/>
      <c r="E62" s="225"/>
      <c r="F62" s="225"/>
      <c r="G62" s="225"/>
      <c r="H62" s="225"/>
      <c r="I62" s="225"/>
      <c r="J62" s="225"/>
      <c r="K62" s="225"/>
      <c r="L62" s="225"/>
      <c r="M62" s="224"/>
      <c r="N62" s="218"/>
    </row>
    <row r="63" spans="2:21">
      <c r="B63" s="223"/>
      <c r="C63" s="227" t="s">
        <v>983</v>
      </c>
      <c r="D63" s="225"/>
      <c r="E63" s="225"/>
      <c r="F63" s="225"/>
      <c r="G63" s="225"/>
      <c r="H63" s="225"/>
      <c r="I63" s="225"/>
      <c r="J63" s="225"/>
      <c r="K63" s="225"/>
      <c r="L63" s="225"/>
      <c r="M63" s="224"/>
      <c r="N63" s="218"/>
    </row>
    <row r="64" spans="2:21" ht="15" thickBot="1">
      <c r="B64" s="223"/>
      <c r="C64" s="227"/>
      <c r="D64" s="225"/>
      <c r="E64" s="225"/>
      <c r="F64" s="225"/>
      <c r="G64" s="225"/>
      <c r="H64" s="225"/>
      <c r="I64" s="225"/>
      <c r="J64" s="225"/>
      <c r="K64" s="225"/>
      <c r="L64" s="225"/>
      <c r="M64" s="224"/>
      <c r="N64" s="218"/>
    </row>
    <row r="65" spans="2:14" ht="60" customHeight="1" thickBot="1">
      <c r="B65" s="223"/>
      <c r="C65" s="697" t="s">
        <v>647</v>
      </c>
      <c r="D65" s="698"/>
      <c r="E65" s="671"/>
      <c r="F65" s="672"/>
      <c r="G65" s="225"/>
      <c r="H65" s="225"/>
      <c r="I65" s="225"/>
      <c r="J65" s="225"/>
      <c r="K65" s="225"/>
      <c r="L65" s="225"/>
      <c r="M65" s="224"/>
      <c r="N65" s="218"/>
    </row>
    <row r="66" spans="2:14" ht="15" thickBot="1">
      <c r="B66" s="223"/>
      <c r="C66" s="226"/>
      <c r="D66" s="226"/>
      <c r="E66" s="225"/>
      <c r="F66" s="225"/>
      <c r="G66" s="225"/>
      <c r="H66" s="225"/>
      <c r="I66" s="225"/>
      <c r="J66" s="225"/>
      <c r="K66" s="225"/>
      <c r="L66" s="225"/>
      <c r="M66" s="224"/>
      <c r="N66" s="218"/>
    </row>
    <row r="67" spans="2:14" ht="45" customHeight="1">
      <c r="B67" s="223"/>
      <c r="C67" s="699" t="s">
        <v>806</v>
      </c>
      <c r="D67" s="700"/>
      <c r="E67" s="701" t="s">
        <v>646</v>
      </c>
      <c r="F67" s="702"/>
      <c r="G67" s="225"/>
      <c r="H67" s="225"/>
      <c r="I67" s="225"/>
      <c r="J67" s="225"/>
      <c r="K67" s="225"/>
      <c r="L67" s="225"/>
      <c r="M67" s="224"/>
      <c r="N67" s="218"/>
    </row>
    <row r="68" spans="2:14" ht="45" customHeight="1">
      <c r="B68" s="223"/>
      <c r="C68" s="708" t="s">
        <v>925</v>
      </c>
      <c r="D68" s="709"/>
      <c r="E68" s="706"/>
      <c r="F68" s="707"/>
      <c r="G68" s="225"/>
      <c r="H68" s="225"/>
      <c r="I68" s="225"/>
      <c r="J68" s="225"/>
      <c r="K68" s="225"/>
      <c r="L68" s="225"/>
      <c r="M68" s="224"/>
      <c r="N68" s="218"/>
    </row>
    <row r="69" spans="2:14" ht="32.25" customHeight="1" thickBot="1">
      <c r="B69" s="223"/>
      <c r="C69" s="703"/>
      <c r="D69" s="704"/>
      <c r="E69" s="704"/>
      <c r="F69" s="705"/>
      <c r="G69" s="225"/>
      <c r="H69" s="225"/>
      <c r="I69" s="225"/>
      <c r="J69" s="225"/>
      <c r="K69" s="225"/>
      <c r="L69" s="225"/>
      <c r="M69" s="224"/>
      <c r="N69" s="218"/>
    </row>
    <row r="70" spans="2:14">
      <c r="B70" s="223"/>
      <c r="C70" s="218"/>
      <c r="D70" s="218"/>
      <c r="E70" s="218"/>
      <c r="F70" s="218"/>
      <c r="G70" s="218"/>
      <c r="H70" s="218"/>
      <c r="I70" s="218"/>
      <c r="J70" s="218"/>
      <c r="K70" s="218"/>
      <c r="L70" s="218"/>
      <c r="M70" s="222"/>
      <c r="N70" s="218"/>
    </row>
    <row r="71" spans="2:14" ht="15" thickBot="1">
      <c r="B71" s="221"/>
      <c r="C71" s="220"/>
      <c r="D71" s="220"/>
      <c r="E71" s="220"/>
      <c r="F71" s="220"/>
      <c r="G71" s="220"/>
      <c r="H71" s="220"/>
      <c r="I71" s="220"/>
      <c r="J71" s="220"/>
      <c r="K71" s="220"/>
      <c r="L71" s="220"/>
      <c r="M71" s="219"/>
      <c r="N71" s="218"/>
    </row>
  </sheetData>
  <mergeCells count="35">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508000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8"/>
  <sheetViews>
    <sheetView topLeftCell="C38" zoomScale="82" zoomScaleNormal="81" workbookViewId="0">
      <selection activeCell="E44" sqref="E44:H44"/>
    </sheetView>
  </sheetViews>
  <sheetFormatPr defaultColWidth="9.1796875" defaultRowHeight="14"/>
  <cols>
    <col min="1" max="2" width="1.81640625" style="257" customWidth="1"/>
    <col min="3" max="3" width="50" style="257" customWidth="1"/>
    <col min="4" max="4" width="29.453125" style="257" customWidth="1"/>
    <col min="5" max="5" width="19.453125" style="257" customWidth="1"/>
    <col min="6" max="6" width="21.1796875" style="257" customWidth="1"/>
    <col min="7" max="7" width="26.1796875" style="257" customWidth="1"/>
    <col min="8" max="8" width="57.453125" style="257" bestFit="1" customWidth="1"/>
    <col min="9" max="10" width="1.81640625" style="257" customWidth="1"/>
    <col min="11" max="16384" width="9.1796875" style="257"/>
  </cols>
  <sheetData>
    <row r="1" spans="2:9" ht="14.5" thickBot="1"/>
    <row r="2" spans="2:9" ht="14.5" thickBot="1">
      <c r="B2" s="284"/>
      <c r="C2" s="283"/>
      <c r="D2" s="283"/>
      <c r="E2" s="283"/>
      <c r="F2" s="283"/>
      <c r="G2" s="283"/>
      <c r="H2" s="283"/>
      <c r="I2" s="282"/>
    </row>
    <row r="3" spans="2:9" ht="20.5" thickBot="1">
      <c r="B3" s="261"/>
      <c r="C3" s="712" t="s">
        <v>1047</v>
      </c>
      <c r="D3" s="713"/>
      <c r="E3" s="713"/>
      <c r="F3" s="713"/>
      <c r="G3" s="713"/>
      <c r="H3" s="714"/>
      <c r="I3" s="276"/>
    </row>
    <row r="4" spans="2:9">
      <c r="B4" s="261"/>
      <c r="C4" s="258"/>
      <c r="D4" s="258"/>
      <c r="E4" s="258"/>
      <c r="F4" s="258"/>
      <c r="G4" s="258"/>
      <c r="H4" s="258"/>
      <c r="I4" s="276"/>
    </row>
    <row r="5" spans="2:9">
      <c r="B5" s="261"/>
      <c r="C5" s="258"/>
      <c r="D5" s="258"/>
      <c r="E5" s="258"/>
      <c r="F5" s="258"/>
      <c r="G5" s="258"/>
      <c r="H5" s="258"/>
      <c r="I5" s="276"/>
    </row>
    <row r="6" spans="2:9">
      <c r="B6" s="261"/>
      <c r="C6" s="277" t="s">
        <v>858</v>
      </c>
      <c r="D6" s="258"/>
      <c r="E6" s="258"/>
      <c r="F6" s="258"/>
      <c r="G6" s="258"/>
      <c r="H6" s="258"/>
      <c r="I6" s="276"/>
    </row>
    <row r="7" spans="2:9" ht="14.5" thickBot="1">
      <c r="B7" s="261"/>
      <c r="C7" s="258"/>
      <c r="D7" s="258"/>
      <c r="E7" s="258"/>
      <c r="F7" s="258"/>
      <c r="G7" s="258"/>
      <c r="H7" s="258"/>
      <c r="I7" s="276"/>
    </row>
    <row r="8" spans="2:9" ht="45" customHeight="1">
      <c r="B8" s="261"/>
      <c r="C8" s="686" t="s">
        <v>697</v>
      </c>
      <c r="D8" s="687"/>
      <c r="E8" s="716" t="s">
        <v>11</v>
      </c>
      <c r="F8" s="717"/>
      <c r="G8" s="717"/>
      <c r="H8" s="718"/>
      <c r="I8" s="276"/>
    </row>
    <row r="9" spans="2:9" ht="45" customHeight="1" thickBot="1">
      <c r="B9" s="261"/>
      <c r="C9" s="682" t="s">
        <v>696</v>
      </c>
      <c r="D9" s="683"/>
      <c r="E9" s="720" t="s">
        <v>11</v>
      </c>
      <c r="F9" s="720"/>
      <c r="G9" s="720"/>
      <c r="H9" s="721"/>
      <c r="I9" s="276"/>
    </row>
    <row r="10" spans="2:9" ht="15" customHeight="1" thickBot="1">
      <c r="B10" s="261"/>
      <c r="C10" s="715"/>
      <c r="D10" s="715"/>
      <c r="E10" s="719"/>
      <c r="F10" s="719"/>
      <c r="G10" s="719"/>
      <c r="H10" s="719"/>
      <c r="I10" s="276"/>
    </row>
    <row r="11" spans="2:9" ht="30" customHeight="1">
      <c r="B11" s="261"/>
      <c r="C11" s="659" t="s">
        <v>695</v>
      </c>
      <c r="D11" s="710"/>
      <c r="E11" s="710"/>
      <c r="F11" s="710"/>
      <c r="G11" s="710"/>
      <c r="H11" s="711"/>
      <c r="I11" s="276"/>
    </row>
    <row r="12" spans="2:9">
      <c r="B12" s="261"/>
      <c r="C12" s="281" t="s">
        <v>774</v>
      </c>
      <c r="D12" s="280" t="s">
        <v>775</v>
      </c>
      <c r="E12" s="280" t="s">
        <v>232</v>
      </c>
      <c r="F12" s="280" t="s">
        <v>231</v>
      </c>
      <c r="G12" s="280" t="s">
        <v>694</v>
      </c>
      <c r="H12" s="279" t="s">
        <v>693</v>
      </c>
      <c r="I12" s="276"/>
    </row>
    <row r="13" spans="2:9" ht="84" customHeight="1">
      <c r="B13" s="261"/>
      <c r="C13" s="446" t="s">
        <v>1044</v>
      </c>
      <c r="D13" s="448" t="s">
        <v>1000</v>
      </c>
      <c r="E13" s="447" t="s">
        <v>1001</v>
      </c>
      <c r="F13" s="448">
        <v>0</v>
      </c>
      <c r="G13" s="447" t="s">
        <v>1002</v>
      </c>
      <c r="H13" s="458" t="s">
        <v>943</v>
      </c>
      <c r="I13" s="276"/>
    </row>
    <row r="14" spans="2:9" ht="105" customHeight="1" thickBot="1">
      <c r="B14" s="261"/>
      <c r="C14" s="452" t="s">
        <v>1045</v>
      </c>
      <c r="D14" s="449" t="s">
        <v>1000</v>
      </c>
      <c r="E14" s="263" t="s">
        <v>1003</v>
      </c>
      <c r="F14" s="449">
        <v>0</v>
      </c>
      <c r="G14" s="263" t="s">
        <v>1004</v>
      </c>
      <c r="H14" s="456" t="s">
        <v>943</v>
      </c>
      <c r="I14" s="276"/>
    </row>
    <row r="15" spans="2:9" ht="80" customHeight="1">
      <c r="B15" s="261"/>
      <c r="C15" s="453" t="s">
        <v>1046</v>
      </c>
      <c r="D15" s="450" t="s">
        <v>1005</v>
      </c>
      <c r="E15" s="451" t="s">
        <v>1006</v>
      </c>
      <c r="F15" s="450">
        <v>0</v>
      </c>
      <c r="G15" s="451" t="s">
        <v>1007</v>
      </c>
      <c r="H15" s="457" t="s">
        <v>943</v>
      </c>
      <c r="I15" s="276"/>
    </row>
    <row r="16" spans="2:9" ht="80" customHeight="1">
      <c r="B16" s="261"/>
      <c r="C16" s="453" t="s">
        <v>1010</v>
      </c>
      <c r="D16" s="450" t="s">
        <v>1008</v>
      </c>
      <c r="E16" s="451" t="s">
        <v>1009</v>
      </c>
      <c r="F16" s="450">
        <v>0</v>
      </c>
      <c r="G16" s="451" t="s">
        <v>1023</v>
      </c>
      <c r="H16" s="457" t="s">
        <v>943</v>
      </c>
      <c r="I16" s="276"/>
    </row>
    <row r="17" spans="2:9" ht="86" customHeight="1">
      <c r="B17" s="261"/>
      <c r="C17" s="446" t="s">
        <v>1011</v>
      </c>
      <c r="D17" s="448" t="s">
        <v>1008</v>
      </c>
      <c r="E17" s="447" t="s">
        <v>901</v>
      </c>
      <c r="F17" s="448">
        <v>0</v>
      </c>
      <c r="G17" s="447" t="s">
        <v>1012</v>
      </c>
      <c r="H17" s="458" t="s">
        <v>943</v>
      </c>
      <c r="I17" s="276"/>
    </row>
    <row r="18" spans="2:9" ht="81" customHeight="1">
      <c r="B18" s="261"/>
      <c r="C18" s="446" t="s">
        <v>1013</v>
      </c>
      <c r="D18" s="448" t="s">
        <v>1005</v>
      </c>
      <c r="E18" s="447" t="s">
        <v>1014</v>
      </c>
      <c r="F18" s="448">
        <v>0</v>
      </c>
      <c r="G18" s="447" t="s">
        <v>1015</v>
      </c>
      <c r="H18" s="458" t="s">
        <v>943</v>
      </c>
      <c r="I18" s="276"/>
    </row>
    <row r="19" spans="2:9" ht="94" customHeight="1">
      <c r="B19" s="261"/>
      <c r="C19" s="446" t="s">
        <v>905</v>
      </c>
      <c r="D19" s="448" t="s">
        <v>1008</v>
      </c>
      <c r="E19" s="447" t="s">
        <v>1016</v>
      </c>
      <c r="F19" s="448">
        <v>0</v>
      </c>
      <c r="G19" s="447" t="s">
        <v>1017</v>
      </c>
      <c r="H19" s="458" t="s">
        <v>943</v>
      </c>
      <c r="I19" s="276"/>
    </row>
    <row r="20" spans="2:9" ht="81" customHeight="1">
      <c r="B20" s="261"/>
      <c r="C20" s="446" t="s">
        <v>1018</v>
      </c>
      <c r="D20" s="448" t="s">
        <v>1008</v>
      </c>
      <c r="E20" s="447" t="s">
        <v>1019</v>
      </c>
      <c r="F20" s="448">
        <v>0</v>
      </c>
      <c r="G20" s="447" t="s">
        <v>1020</v>
      </c>
      <c r="H20" s="458" t="s">
        <v>943</v>
      </c>
      <c r="I20" s="276"/>
    </row>
    <row r="21" spans="2:9" ht="89" customHeight="1" thickBot="1">
      <c r="B21" s="261"/>
      <c r="C21" s="264" t="s">
        <v>910</v>
      </c>
      <c r="D21" s="454" t="s">
        <v>1008</v>
      </c>
      <c r="E21" s="455" t="s">
        <v>1022</v>
      </c>
      <c r="F21" s="454">
        <v>0</v>
      </c>
      <c r="G21" s="455" t="s">
        <v>1021</v>
      </c>
      <c r="H21" s="459" t="s">
        <v>943</v>
      </c>
      <c r="I21" s="276"/>
    </row>
    <row r="22" spans="2:9">
      <c r="B22" s="261"/>
      <c r="C22" s="258"/>
      <c r="D22" s="258"/>
      <c r="E22" s="258"/>
      <c r="F22" s="258"/>
      <c r="G22" s="258"/>
      <c r="H22" s="258"/>
      <c r="I22" s="276"/>
    </row>
    <row r="23" spans="2:9">
      <c r="B23" s="261"/>
      <c r="C23" s="226"/>
      <c r="D23" s="258"/>
      <c r="E23" s="258"/>
      <c r="F23" s="258"/>
      <c r="G23" s="258"/>
      <c r="H23" s="258"/>
      <c r="I23" s="276"/>
    </row>
    <row r="24" spans="2:9">
      <c r="B24" s="261"/>
      <c r="C24" s="277" t="s">
        <v>857</v>
      </c>
      <c r="D24" s="258"/>
      <c r="E24" s="258"/>
      <c r="F24" s="258"/>
      <c r="G24" s="258"/>
      <c r="H24" s="258"/>
      <c r="I24" s="276"/>
    </row>
    <row r="25" spans="2:9" ht="14.5" thickBot="1">
      <c r="B25" s="261"/>
      <c r="C25" s="277"/>
      <c r="D25" s="258"/>
      <c r="E25" s="258"/>
      <c r="F25" s="258"/>
      <c r="G25" s="258"/>
      <c r="H25" s="258"/>
      <c r="I25" s="276"/>
    </row>
    <row r="26" spans="2:9" ht="30" customHeight="1">
      <c r="B26" s="261"/>
      <c r="C26" s="726" t="s">
        <v>776</v>
      </c>
      <c r="D26" s="727"/>
      <c r="E26" s="727"/>
      <c r="F26" s="727"/>
      <c r="G26" s="727"/>
      <c r="H26" s="728"/>
      <c r="I26" s="276"/>
    </row>
    <row r="27" spans="2:9" ht="30" customHeight="1">
      <c r="B27" s="261"/>
      <c r="C27" s="688" t="s">
        <v>777</v>
      </c>
      <c r="D27" s="689"/>
      <c r="E27" s="722" t="s">
        <v>693</v>
      </c>
      <c r="F27" s="722"/>
      <c r="G27" s="722"/>
      <c r="H27" s="723"/>
      <c r="I27" s="276"/>
    </row>
    <row r="28" spans="2:9" ht="30" customHeight="1">
      <c r="B28" s="261"/>
      <c r="C28" s="729"/>
      <c r="D28" s="730"/>
      <c r="E28" s="731"/>
      <c r="F28" s="732"/>
      <c r="G28" s="732"/>
      <c r="H28" s="733"/>
      <c r="I28" s="276"/>
    </row>
    <row r="29" spans="2:9" ht="30" customHeight="1" thickBot="1">
      <c r="B29" s="261"/>
      <c r="C29" s="724"/>
      <c r="D29" s="725"/>
      <c r="E29" s="704"/>
      <c r="F29" s="704"/>
      <c r="G29" s="704"/>
      <c r="H29" s="705"/>
      <c r="I29" s="276"/>
    </row>
    <row r="30" spans="2:9">
      <c r="B30" s="261"/>
      <c r="C30" s="258"/>
      <c r="D30" s="258"/>
      <c r="E30" s="258"/>
      <c r="F30" s="258"/>
      <c r="G30" s="258"/>
      <c r="H30" s="258"/>
      <c r="I30" s="276"/>
    </row>
    <row r="31" spans="2:9">
      <c r="B31" s="261"/>
      <c r="C31" s="258"/>
      <c r="D31" s="258"/>
      <c r="E31" s="258"/>
      <c r="F31" s="258"/>
      <c r="G31" s="258"/>
      <c r="H31" s="258"/>
      <c r="I31" s="276"/>
    </row>
    <row r="32" spans="2:9">
      <c r="B32" s="261"/>
      <c r="C32" s="277" t="s">
        <v>692</v>
      </c>
      <c r="D32" s="277"/>
      <c r="E32" s="258"/>
      <c r="F32" s="258"/>
      <c r="G32" s="258"/>
      <c r="H32" s="258"/>
      <c r="I32" s="276"/>
    </row>
    <row r="33" spans="2:9" ht="14.5" thickBot="1">
      <c r="B33" s="261"/>
      <c r="C33" s="278"/>
      <c r="D33" s="258"/>
      <c r="E33" s="258"/>
      <c r="F33" s="258"/>
      <c r="G33" s="258"/>
      <c r="H33" s="258"/>
      <c r="I33" s="276"/>
    </row>
    <row r="34" spans="2:9" ht="45" customHeight="1">
      <c r="B34" s="261"/>
      <c r="C34" s="686" t="s">
        <v>691</v>
      </c>
      <c r="D34" s="687"/>
      <c r="E34" s="734" t="s">
        <v>958</v>
      </c>
      <c r="F34" s="735"/>
      <c r="G34" s="735"/>
      <c r="H34" s="736"/>
      <c r="I34" s="276"/>
    </row>
    <row r="35" spans="2:9" ht="45" customHeight="1" thickBot="1">
      <c r="B35" s="261"/>
      <c r="C35" s="688" t="s">
        <v>690</v>
      </c>
      <c r="D35" s="689"/>
      <c r="E35" s="737" t="s">
        <v>959</v>
      </c>
      <c r="F35" s="738"/>
      <c r="G35" s="738"/>
      <c r="H35" s="739"/>
      <c r="I35" s="276"/>
    </row>
    <row r="36" spans="2:9" ht="45" customHeight="1" thickBot="1">
      <c r="B36" s="261"/>
      <c r="C36" s="688" t="s">
        <v>778</v>
      </c>
      <c r="D36" s="689"/>
      <c r="E36" s="740" t="s">
        <v>926</v>
      </c>
      <c r="F36" s="740"/>
      <c r="G36" s="740"/>
      <c r="H36" s="741"/>
      <c r="I36" s="276"/>
    </row>
    <row r="37" spans="2:9" ht="45" customHeight="1" thickBot="1">
      <c r="B37" s="261"/>
      <c r="C37" s="688" t="s">
        <v>779</v>
      </c>
      <c r="D37" s="689"/>
      <c r="E37" s="740" t="s">
        <v>927</v>
      </c>
      <c r="F37" s="740"/>
      <c r="G37" s="740"/>
      <c r="H37" s="741"/>
      <c r="I37" s="276"/>
    </row>
    <row r="38" spans="2:9" ht="45" customHeight="1" thickBot="1">
      <c r="B38" s="261"/>
      <c r="C38" s="682" t="s">
        <v>689</v>
      </c>
      <c r="D38" s="683"/>
      <c r="E38" s="740" t="s">
        <v>928</v>
      </c>
      <c r="F38" s="740"/>
      <c r="G38" s="740"/>
      <c r="H38" s="741"/>
      <c r="I38" s="276"/>
    </row>
    <row r="39" spans="2:9" customFormat="1" ht="15" customHeight="1">
      <c r="B39" s="76"/>
      <c r="C39" s="77"/>
      <c r="D39" s="77"/>
      <c r="E39" s="77"/>
      <c r="F39" s="77"/>
      <c r="G39" s="77"/>
      <c r="H39" s="77"/>
      <c r="I39" s="79"/>
    </row>
    <row r="40" spans="2:9">
      <c r="B40" s="261"/>
      <c r="C40" s="226"/>
      <c r="D40" s="258"/>
      <c r="E40" s="258"/>
      <c r="F40" s="258"/>
      <c r="G40" s="258"/>
      <c r="H40" s="258"/>
      <c r="I40" s="276"/>
    </row>
    <row r="41" spans="2:9">
      <c r="B41" s="261"/>
      <c r="C41" s="277" t="s">
        <v>688</v>
      </c>
      <c r="D41" s="258"/>
      <c r="E41" s="258"/>
      <c r="F41" s="258"/>
      <c r="G41" s="258"/>
      <c r="H41" s="258"/>
      <c r="I41" s="276"/>
    </row>
    <row r="42" spans="2:9" ht="14.5" thickBot="1">
      <c r="B42" s="261"/>
      <c r="C42" s="277"/>
      <c r="D42" s="258"/>
      <c r="E42" s="258"/>
      <c r="F42" s="258"/>
      <c r="G42" s="258"/>
      <c r="H42" s="258"/>
      <c r="I42" s="276"/>
    </row>
    <row r="43" spans="2:9" ht="45" customHeight="1">
      <c r="B43" s="261"/>
      <c r="C43" s="686" t="s">
        <v>750</v>
      </c>
      <c r="D43" s="687"/>
      <c r="E43" s="744"/>
      <c r="F43" s="744"/>
      <c r="G43" s="744"/>
      <c r="H43" s="745"/>
      <c r="I43" s="276"/>
    </row>
    <row r="44" spans="2:9" ht="45" customHeight="1">
      <c r="B44" s="261"/>
      <c r="C44" s="742" t="s">
        <v>780</v>
      </c>
      <c r="D44" s="743"/>
      <c r="E44" s="689" t="s">
        <v>646</v>
      </c>
      <c r="F44" s="689"/>
      <c r="G44" s="689"/>
      <c r="H44" s="746"/>
      <c r="I44" s="276"/>
    </row>
    <row r="45" spans="2:9" ht="45" customHeight="1">
      <c r="B45" s="261"/>
      <c r="C45" s="729"/>
      <c r="D45" s="730"/>
      <c r="E45" s="731"/>
      <c r="F45" s="732"/>
      <c r="G45" s="732"/>
      <c r="H45" s="733"/>
      <c r="I45" s="276"/>
    </row>
    <row r="46" spans="2:9" ht="45" customHeight="1" thickBot="1">
      <c r="B46" s="261"/>
      <c r="C46" s="747"/>
      <c r="D46" s="748"/>
      <c r="E46" s="749"/>
      <c r="F46" s="750"/>
      <c r="G46" s="750"/>
      <c r="H46" s="751"/>
      <c r="I46" s="276"/>
    </row>
    <row r="47" spans="2:9">
      <c r="B47" s="261"/>
      <c r="C47" s="258"/>
      <c r="D47" s="258"/>
      <c r="E47" s="258"/>
      <c r="F47" s="258"/>
      <c r="G47" s="258"/>
      <c r="H47" s="258"/>
      <c r="I47" s="276"/>
    </row>
    <row r="48" spans="2:9" ht="14.5" thickBot="1">
      <c r="B48" s="275"/>
      <c r="C48" s="274"/>
      <c r="D48" s="274"/>
      <c r="E48" s="274"/>
      <c r="F48" s="274"/>
      <c r="G48" s="274"/>
      <c r="H48" s="274"/>
      <c r="I48" s="273"/>
    </row>
  </sheetData>
  <mergeCells count="33">
    <mergeCell ref="C43:D43"/>
    <mergeCell ref="C44:D44"/>
    <mergeCell ref="E43:H43"/>
    <mergeCell ref="E44:H44"/>
    <mergeCell ref="C46:D46"/>
    <mergeCell ref="E46:H46"/>
    <mergeCell ref="C45:D45"/>
    <mergeCell ref="E45:H45"/>
    <mergeCell ref="E34:H34"/>
    <mergeCell ref="E35:H35"/>
    <mergeCell ref="E36:H36"/>
    <mergeCell ref="E37:H37"/>
    <mergeCell ref="E38:H38"/>
    <mergeCell ref="C34:D34"/>
    <mergeCell ref="C35:D35"/>
    <mergeCell ref="C36:D36"/>
    <mergeCell ref="C37:D37"/>
    <mergeCell ref="C38:D38"/>
    <mergeCell ref="C27:D27"/>
    <mergeCell ref="E27:H27"/>
    <mergeCell ref="C29:D29"/>
    <mergeCell ref="E29:H29"/>
    <mergeCell ref="C26:H26"/>
    <mergeCell ref="C28:D28"/>
    <mergeCell ref="E28:H28"/>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42</xdr:row>
                    <xdr:rowOff>0</xdr:rowOff>
                  </from>
                  <to>
                    <xdr:col>4</xdr:col>
                    <xdr:colOff>508000</xdr:colOff>
                    <xdr:row>43</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42</xdr:row>
                    <xdr:rowOff>0</xdr:rowOff>
                  </from>
                  <to>
                    <xdr:col>4</xdr:col>
                    <xdr:colOff>1054100</xdr:colOff>
                    <xdr:row>43</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1041400</xdr:colOff>
                    <xdr:row>42</xdr:row>
                    <xdr:rowOff>0</xdr:rowOff>
                  </from>
                  <to>
                    <xdr:col>5</xdr:col>
                    <xdr:colOff>476250</xdr:colOff>
                    <xdr:row>43</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3" workbookViewId="0">
      <selection activeCell="D10" sqref="D10"/>
    </sheetView>
  </sheetViews>
  <sheetFormatPr defaultColWidth="9.1796875" defaultRowHeight="14"/>
  <cols>
    <col min="1" max="2" width="1.81640625" style="1" customWidth="1"/>
    <col min="3" max="3" width="11.453125" style="285" customWidth="1"/>
    <col min="4" max="4" width="116" style="16" customWidth="1"/>
    <col min="5" max="6" width="1.81640625" style="1" customWidth="1"/>
    <col min="7" max="16384" width="9.1796875" style="1"/>
  </cols>
  <sheetData>
    <row r="1" spans="2:6" ht="10.5" customHeight="1" thickBot="1"/>
    <row r="2" spans="2:6" ht="14.5" thickBot="1">
      <c r="B2" s="302"/>
      <c r="C2" s="301"/>
      <c r="D2" s="300"/>
      <c r="E2" s="299"/>
    </row>
    <row r="3" spans="2:6" ht="20.5" thickBot="1">
      <c r="B3" s="293"/>
      <c r="C3" s="752" t="s">
        <v>929</v>
      </c>
      <c r="D3" s="658"/>
      <c r="E3" s="291"/>
    </row>
    <row r="4" spans="2:6" ht="20">
      <c r="B4" s="293"/>
      <c r="C4" s="298"/>
      <c r="D4" s="298"/>
      <c r="E4" s="291"/>
    </row>
    <row r="5" spans="2:6" ht="20">
      <c r="B5" s="293"/>
      <c r="C5" s="227" t="s">
        <v>718</v>
      </c>
      <c r="D5" s="298"/>
      <c r="E5" s="291"/>
    </row>
    <row r="6" spans="2:6" ht="14.5" thickBot="1">
      <c r="B6" s="293"/>
      <c r="C6" s="62"/>
      <c r="D6" s="253"/>
      <c r="E6" s="291"/>
    </row>
    <row r="7" spans="2:6" ht="30" customHeight="1">
      <c r="B7" s="293"/>
      <c r="C7" s="296" t="s">
        <v>705</v>
      </c>
      <c r="D7" s="295" t="s">
        <v>704</v>
      </c>
      <c r="E7" s="291"/>
    </row>
    <row r="8" spans="2:6" ht="42">
      <c r="B8" s="293"/>
      <c r="C8" s="281">
        <v>1</v>
      </c>
      <c r="D8" s="236" t="s">
        <v>717</v>
      </c>
      <c r="E8" s="291"/>
      <c r="F8" s="286"/>
    </row>
    <row r="9" spans="2:6">
      <c r="B9" s="293"/>
      <c r="C9" s="281">
        <v>2</v>
      </c>
      <c r="D9" s="236" t="s">
        <v>716</v>
      </c>
      <c r="E9" s="291"/>
    </row>
    <row r="10" spans="2:6" ht="42">
      <c r="B10" s="293"/>
      <c r="C10" s="281">
        <v>3</v>
      </c>
      <c r="D10" s="236" t="s">
        <v>715</v>
      </c>
      <c r="E10" s="291"/>
    </row>
    <row r="11" spans="2:6">
      <c r="B11" s="293"/>
      <c r="C11" s="281">
        <v>4</v>
      </c>
      <c r="D11" s="236" t="s">
        <v>714</v>
      </c>
      <c r="E11" s="291"/>
    </row>
    <row r="12" spans="2:6" ht="28">
      <c r="B12" s="293"/>
      <c r="C12" s="281">
        <v>5</v>
      </c>
      <c r="D12" s="236" t="s">
        <v>713</v>
      </c>
      <c r="E12" s="291"/>
    </row>
    <row r="13" spans="2:6">
      <c r="B13" s="293"/>
      <c r="C13" s="281">
        <v>6</v>
      </c>
      <c r="D13" s="236" t="s">
        <v>712</v>
      </c>
      <c r="E13" s="291"/>
    </row>
    <row r="14" spans="2:6" ht="28">
      <c r="B14" s="293"/>
      <c r="C14" s="281">
        <v>7</v>
      </c>
      <c r="D14" s="236" t="s">
        <v>711</v>
      </c>
      <c r="E14" s="291"/>
    </row>
    <row r="15" spans="2:6">
      <c r="B15" s="293"/>
      <c r="C15" s="281">
        <v>8</v>
      </c>
      <c r="D15" s="236" t="s">
        <v>710</v>
      </c>
      <c r="E15" s="291"/>
    </row>
    <row r="16" spans="2:6">
      <c r="B16" s="293"/>
      <c r="C16" s="281">
        <v>9</v>
      </c>
      <c r="D16" s="236" t="s">
        <v>709</v>
      </c>
      <c r="E16" s="291"/>
    </row>
    <row r="17" spans="2:5">
      <c r="B17" s="293"/>
      <c r="C17" s="281">
        <v>10</v>
      </c>
      <c r="D17" s="294" t="s">
        <v>708</v>
      </c>
      <c r="E17" s="291"/>
    </row>
    <row r="18" spans="2:5" ht="28.5" thickBot="1">
      <c r="B18" s="293"/>
      <c r="C18" s="292">
        <v>11</v>
      </c>
      <c r="D18" s="262" t="s">
        <v>707</v>
      </c>
      <c r="E18" s="291"/>
    </row>
    <row r="19" spans="2:5">
      <c r="B19" s="293"/>
      <c r="C19" s="297"/>
      <c r="D19" s="249"/>
      <c r="E19" s="291"/>
    </row>
    <row r="20" spans="2:5">
      <c r="B20" s="293"/>
      <c r="C20" s="227" t="s">
        <v>706</v>
      </c>
      <c r="D20" s="249"/>
      <c r="E20" s="291"/>
    </row>
    <row r="21" spans="2:5" ht="14.5" thickBot="1">
      <c r="B21" s="293"/>
      <c r="C21" s="62"/>
      <c r="D21" s="249"/>
      <c r="E21" s="291"/>
    </row>
    <row r="22" spans="2:5" ht="30" customHeight="1">
      <c r="B22" s="293"/>
      <c r="C22" s="296" t="s">
        <v>705</v>
      </c>
      <c r="D22" s="295" t="s">
        <v>704</v>
      </c>
      <c r="E22" s="291"/>
    </row>
    <row r="23" spans="2:5">
      <c r="B23" s="293"/>
      <c r="C23" s="281">
        <v>1</v>
      </c>
      <c r="D23" s="294" t="s">
        <v>703</v>
      </c>
      <c r="E23" s="291"/>
    </row>
    <row r="24" spans="2:5">
      <c r="B24" s="293"/>
      <c r="C24" s="281">
        <v>2</v>
      </c>
      <c r="D24" s="236" t="s">
        <v>702</v>
      </c>
      <c r="E24" s="291"/>
    </row>
    <row r="25" spans="2:5">
      <c r="B25" s="293"/>
      <c r="C25" s="281">
        <v>3</v>
      </c>
      <c r="D25" s="236" t="s">
        <v>701</v>
      </c>
      <c r="E25" s="291"/>
    </row>
    <row r="26" spans="2:5">
      <c r="B26" s="293"/>
      <c r="C26" s="281">
        <v>4</v>
      </c>
      <c r="D26" s="236" t="s">
        <v>700</v>
      </c>
      <c r="E26" s="291"/>
    </row>
    <row r="27" spans="2:5">
      <c r="B27" s="293"/>
      <c r="C27" s="281">
        <v>5</v>
      </c>
      <c r="D27" s="236" t="s">
        <v>699</v>
      </c>
      <c r="E27" s="291"/>
    </row>
    <row r="28" spans="2:5" ht="42.5" thickBot="1">
      <c r="B28" s="293"/>
      <c r="C28" s="292">
        <v>6</v>
      </c>
      <c r="D28" s="262" t="s">
        <v>698</v>
      </c>
      <c r="E28" s="291"/>
    </row>
    <row r="29" spans="2:5" ht="14.5" thickBot="1">
      <c r="B29" s="290"/>
      <c r="C29" s="289"/>
      <c r="D29" s="288"/>
      <c r="E29" s="287"/>
    </row>
    <row r="30" spans="2:5">
      <c r="D30" s="286"/>
    </row>
    <row r="31" spans="2:5">
      <c r="D31" s="286"/>
    </row>
    <row r="32" spans="2:5">
      <c r="D32" s="286"/>
    </row>
    <row r="33" spans="4:4">
      <c r="D33" s="286"/>
    </row>
    <row r="34" spans="4:4">
      <c r="D34" s="28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9"/>
  <sheetViews>
    <sheetView topLeftCell="A27" zoomScale="80" zoomScaleNormal="80" workbookViewId="0">
      <selection activeCell="N8" sqref="N8"/>
    </sheetView>
  </sheetViews>
  <sheetFormatPr defaultColWidth="8.81640625" defaultRowHeight="14.5"/>
  <cols>
    <col min="1" max="1" width="1.453125" customWidth="1"/>
    <col min="2" max="2" width="1.81640625" customWidth="1"/>
    <col min="3" max="3" width="15.453125" customWidth="1"/>
    <col min="4" max="4" width="11.453125" customWidth="1"/>
    <col min="5" max="5" width="12.81640625" customWidth="1"/>
    <col min="6" max="6" width="17.453125" customWidth="1"/>
    <col min="7" max="7" width="22.81640625" customWidth="1"/>
    <col min="8" max="8" width="16.81640625" customWidth="1"/>
    <col min="9" max="10" width="1.453125" customWidth="1"/>
  </cols>
  <sheetData>
    <row r="1" spans="1:9" ht="15" thickBot="1"/>
    <row r="2" spans="1:9" ht="15" thickBot="1">
      <c r="B2" s="27"/>
      <c r="C2" s="28"/>
      <c r="D2" s="29"/>
      <c r="E2" s="29"/>
      <c r="F2" s="29"/>
      <c r="G2" s="29"/>
      <c r="H2" s="29"/>
      <c r="I2" s="30"/>
    </row>
    <row r="3" spans="1:9" ht="20.5" thickBot="1">
      <c r="B3" s="76"/>
      <c r="C3" s="587" t="s">
        <v>234</v>
      </c>
      <c r="D3" s="753"/>
      <c r="E3" s="753"/>
      <c r="F3" s="753"/>
      <c r="G3" s="753"/>
      <c r="H3" s="754"/>
      <c r="I3" s="78"/>
    </row>
    <row r="4" spans="1:9">
      <c r="B4" s="31"/>
      <c r="C4" s="755" t="s">
        <v>235</v>
      </c>
      <c r="D4" s="755"/>
      <c r="E4" s="755"/>
      <c r="F4" s="755"/>
      <c r="G4" s="755"/>
      <c r="H4" s="755"/>
      <c r="I4" s="32"/>
    </row>
    <row r="5" spans="1:9">
      <c r="B5" s="31"/>
      <c r="C5" s="756"/>
      <c r="D5" s="756"/>
      <c r="E5" s="756"/>
      <c r="F5" s="756"/>
      <c r="G5" s="756"/>
      <c r="H5" s="756"/>
      <c r="I5" s="32"/>
    </row>
    <row r="6" spans="1:9" ht="46" customHeight="1" thickBot="1">
      <c r="B6" s="31"/>
      <c r="C6" s="761" t="s">
        <v>236</v>
      </c>
      <c r="D6" s="761"/>
      <c r="E6" s="34"/>
      <c r="F6" s="34"/>
      <c r="G6" s="34"/>
      <c r="H6" s="34"/>
      <c r="I6" s="32"/>
    </row>
    <row r="7" spans="1:9" ht="30" customHeight="1" thickBot="1">
      <c r="B7" s="31"/>
      <c r="C7" s="123" t="s">
        <v>233</v>
      </c>
      <c r="D7" s="757" t="s">
        <v>232</v>
      </c>
      <c r="E7" s="758"/>
      <c r="F7" s="488" t="s">
        <v>231</v>
      </c>
      <c r="G7" s="489" t="s">
        <v>258</v>
      </c>
      <c r="H7" s="488" t="s">
        <v>263</v>
      </c>
      <c r="I7" s="32"/>
    </row>
    <row r="8" spans="1:9" ht="213.5" customHeight="1">
      <c r="B8" s="36"/>
      <c r="C8" s="490" t="s">
        <v>889</v>
      </c>
      <c r="D8" s="759" t="s">
        <v>859</v>
      </c>
      <c r="E8" s="760"/>
      <c r="F8" s="491" t="s">
        <v>930</v>
      </c>
      <c r="G8" s="460" t="s">
        <v>1080</v>
      </c>
      <c r="H8" s="492" t="s">
        <v>1025</v>
      </c>
      <c r="I8" s="37"/>
    </row>
    <row r="9" spans="1:9" ht="114.5" customHeight="1">
      <c r="B9" s="36"/>
      <c r="C9" s="493"/>
      <c r="D9" s="762" t="s">
        <v>890</v>
      </c>
      <c r="E9" s="763"/>
      <c r="F9" s="400">
        <v>0</v>
      </c>
      <c r="G9" s="444" t="s">
        <v>931</v>
      </c>
      <c r="H9" s="397" t="s">
        <v>1024</v>
      </c>
      <c r="I9" s="37"/>
    </row>
    <row r="10" spans="1:9" ht="149.5" customHeight="1">
      <c r="B10" s="36"/>
      <c r="C10" s="493"/>
      <c r="D10" s="762" t="s">
        <v>891</v>
      </c>
      <c r="E10" s="763"/>
      <c r="F10" s="400">
        <v>0</v>
      </c>
      <c r="G10" s="494" t="s">
        <v>965</v>
      </c>
      <c r="H10" s="397" t="s">
        <v>1026</v>
      </c>
      <c r="I10" s="37"/>
    </row>
    <row r="11" spans="1:9" ht="80.5" customHeight="1" thickBot="1">
      <c r="B11" s="36"/>
      <c r="C11" s="495"/>
      <c r="D11" s="766" t="s">
        <v>892</v>
      </c>
      <c r="E11" s="767"/>
      <c r="F11" s="496">
        <v>0</v>
      </c>
      <c r="G11" s="497" t="s">
        <v>1081</v>
      </c>
      <c r="H11" s="396" t="s">
        <v>932</v>
      </c>
      <c r="I11" s="37"/>
    </row>
    <row r="12" spans="1:9" s="378" customFormat="1" ht="78" customHeight="1">
      <c r="B12" s="498"/>
      <c r="C12" s="490" t="s">
        <v>893</v>
      </c>
      <c r="D12" s="768" t="s">
        <v>874</v>
      </c>
      <c r="E12" s="769"/>
      <c r="F12" s="499" t="s">
        <v>933</v>
      </c>
      <c r="G12" s="461" t="s">
        <v>1082</v>
      </c>
      <c r="H12" s="500" t="s">
        <v>1048</v>
      </c>
      <c r="I12" s="501"/>
    </row>
    <row r="13" spans="1:9" ht="108.5" customHeight="1">
      <c r="B13" s="36"/>
      <c r="C13" s="493"/>
      <c r="D13" s="762" t="s">
        <v>894</v>
      </c>
      <c r="E13" s="763"/>
      <c r="F13" s="502">
        <v>0</v>
      </c>
      <c r="G13" s="494" t="s">
        <v>934</v>
      </c>
      <c r="H13" s="397" t="s">
        <v>1049</v>
      </c>
      <c r="I13" s="37"/>
    </row>
    <row r="14" spans="1:9" ht="115" customHeight="1">
      <c r="B14" s="36"/>
      <c r="C14" s="493"/>
      <c r="D14" s="762" t="s">
        <v>895</v>
      </c>
      <c r="E14" s="763"/>
      <c r="F14" s="400">
        <v>0</v>
      </c>
      <c r="G14" s="494" t="s">
        <v>1083</v>
      </c>
      <c r="H14" s="397" t="s">
        <v>1050</v>
      </c>
      <c r="I14" s="37"/>
    </row>
    <row r="15" spans="1:9" ht="131" customHeight="1">
      <c r="B15" s="36"/>
      <c r="C15" s="493"/>
      <c r="D15" s="770" t="s">
        <v>896</v>
      </c>
      <c r="E15" s="771"/>
      <c r="F15" s="503">
        <v>0</v>
      </c>
      <c r="G15" s="494" t="s">
        <v>1084</v>
      </c>
      <c r="H15" s="397" t="s">
        <v>1051</v>
      </c>
      <c r="I15" s="37"/>
    </row>
    <row r="16" spans="1:9" ht="105.5" customHeight="1" thickBot="1">
      <c r="A16" s="377"/>
      <c r="B16" s="36"/>
      <c r="C16" s="495"/>
      <c r="D16" s="764" t="s">
        <v>897</v>
      </c>
      <c r="E16" s="765"/>
      <c r="F16" s="504">
        <v>0</v>
      </c>
      <c r="G16" s="505" t="s">
        <v>935</v>
      </c>
      <c r="H16" s="506" t="s">
        <v>1052</v>
      </c>
      <c r="I16" s="37"/>
    </row>
    <row r="17" spans="1:9" ht="175" customHeight="1">
      <c r="A17" s="377"/>
      <c r="B17" s="36"/>
      <c r="C17" s="774" t="s">
        <v>898</v>
      </c>
      <c r="D17" s="772" t="s">
        <v>899</v>
      </c>
      <c r="E17" s="773"/>
      <c r="F17" s="491">
        <v>0</v>
      </c>
      <c r="G17" s="460" t="s">
        <v>1053</v>
      </c>
      <c r="H17" s="507" t="s">
        <v>1027</v>
      </c>
      <c r="I17" s="37"/>
    </row>
    <row r="18" spans="1:9" ht="124" customHeight="1">
      <c r="B18" s="36"/>
      <c r="C18" s="775"/>
      <c r="D18" s="762" t="s">
        <v>875</v>
      </c>
      <c r="E18" s="763"/>
      <c r="F18" s="508">
        <v>0</v>
      </c>
      <c r="G18" s="494" t="s">
        <v>936</v>
      </c>
      <c r="H18" s="397" t="s">
        <v>1028</v>
      </c>
      <c r="I18" s="37"/>
    </row>
    <row r="19" spans="1:9" ht="126" customHeight="1">
      <c r="B19" s="36"/>
      <c r="C19" s="775"/>
      <c r="D19" s="762" t="s">
        <v>900</v>
      </c>
      <c r="E19" s="763"/>
      <c r="F19" s="508">
        <v>0</v>
      </c>
      <c r="G19" s="494" t="s">
        <v>937</v>
      </c>
      <c r="H19" s="509" t="s">
        <v>1029</v>
      </c>
      <c r="I19" s="37"/>
    </row>
    <row r="20" spans="1:9" ht="263" customHeight="1" thickBot="1">
      <c r="B20" s="36"/>
      <c r="C20" s="775"/>
      <c r="D20" s="777" t="s">
        <v>901</v>
      </c>
      <c r="E20" s="778"/>
      <c r="F20" s="510">
        <v>0</v>
      </c>
      <c r="G20" s="505" t="s">
        <v>938</v>
      </c>
      <c r="H20" s="511" t="s">
        <v>1030</v>
      </c>
      <c r="I20" s="37"/>
    </row>
    <row r="21" spans="1:9" ht="106.5" customHeight="1">
      <c r="B21" s="36"/>
      <c r="C21" s="774" t="s">
        <v>902</v>
      </c>
      <c r="D21" s="759" t="s">
        <v>903</v>
      </c>
      <c r="E21" s="760"/>
      <c r="F21" s="512">
        <v>0</v>
      </c>
      <c r="G21" s="513" t="s">
        <v>1085</v>
      </c>
      <c r="H21" s="492" t="s">
        <v>1056</v>
      </c>
      <c r="I21" s="37"/>
    </row>
    <row r="22" spans="1:9" ht="113" customHeight="1">
      <c r="B22" s="36"/>
      <c r="C22" s="775"/>
      <c r="D22" s="762" t="s">
        <v>904</v>
      </c>
      <c r="E22" s="763"/>
      <c r="F22" s="514">
        <v>0</v>
      </c>
      <c r="G22" s="372" t="s">
        <v>966</v>
      </c>
      <c r="H22" s="509" t="s">
        <v>1031</v>
      </c>
      <c r="I22" s="37"/>
    </row>
    <row r="23" spans="1:9" ht="145" customHeight="1">
      <c r="B23" s="36"/>
      <c r="C23" s="775"/>
      <c r="D23" s="762" t="s">
        <v>1057</v>
      </c>
      <c r="E23" s="763"/>
      <c r="F23" s="514">
        <v>0</v>
      </c>
      <c r="G23" s="372" t="s">
        <v>967</v>
      </c>
      <c r="H23" s="509" t="s">
        <v>1032</v>
      </c>
      <c r="I23" s="37"/>
    </row>
    <row r="24" spans="1:9" ht="141" customHeight="1" thickBot="1">
      <c r="B24" s="36"/>
      <c r="C24" s="776"/>
      <c r="D24" s="777" t="s">
        <v>905</v>
      </c>
      <c r="E24" s="778"/>
      <c r="F24" s="515">
        <v>0</v>
      </c>
      <c r="G24" s="462" t="s">
        <v>1086</v>
      </c>
      <c r="H24" s="516" t="s">
        <v>1079</v>
      </c>
      <c r="I24" s="37"/>
    </row>
    <row r="25" spans="1:9" ht="104" customHeight="1">
      <c r="B25" s="36"/>
      <c r="C25" s="774" t="s">
        <v>906</v>
      </c>
      <c r="D25" s="759" t="s">
        <v>907</v>
      </c>
      <c r="E25" s="760"/>
      <c r="F25" s="512">
        <v>0</v>
      </c>
      <c r="G25" s="460" t="s">
        <v>939</v>
      </c>
      <c r="H25" s="492" t="s">
        <v>1054</v>
      </c>
      <c r="I25" s="37"/>
    </row>
    <row r="26" spans="1:9" ht="122" customHeight="1">
      <c r="B26" s="36"/>
      <c r="C26" s="775"/>
      <c r="D26" s="762" t="s">
        <v>908</v>
      </c>
      <c r="E26" s="763"/>
      <c r="F26" s="514">
        <v>0</v>
      </c>
      <c r="G26" s="494" t="s">
        <v>939</v>
      </c>
      <c r="H26" s="509" t="s">
        <v>1033</v>
      </c>
      <c r="I26" s="37"/>
    </row>
    <row r="27" spans="1:9" ht="163" customHeight="1">
      <c r="B27" s="36"/>
      <c r="C27" s="775"/>
      <c r="D27" s="762" t="s">
        <v>909</v>
      </c>
      <c r="E27" s="763"/>
      <c r="F27" s="514">
        <v>0</v>
      </c>
      <c r="G27" s="494" t="s">
        <v>940</v>
      </c>
      <c r="H27" s="517" t="s">
        <v>1055</v>
      </c>
      <c r="I27" s="37"/>
    </row>
    <row r="28" spans="1:9" ht="110" customHeight="1" thickBot="1">
      <c r="B28" s="36"/>
      <c r="C28" s="776"/>
      <c r="D28" s="766" t="s">
        <v>910</v>
      </c>
      <c r="E28" s="767"/>
      <c r="F28" s="518">
        <v>0</v>
      </c>
      <c r="G28" s="497" t="s">
        <v>941</v>
      </c>
      <c r="H28" s="519" t="s">
        <v>1034</v>
      </c>
      <c r="I28" s="37"/>
    </row>
    <row r="29" spans="1:9" ht="15" thickBot="1">
      <c r="B29" s="520"/>
      <c r="C29" s="521"/>
      <c r="D29" s="521"/>
      <c r="E29" s="521"/>
      <c r="F29" s="521"/>
      <c r="G29" s="521"/>
      <c r="H29" s="521"/>
      <c r="I29" s="522"/>
    </row>
  </sheetData>
  <mergeCells count="29">
    <mergeCell ref="C21:C24"/>
    <mergeCell ref="C25:C28"/>
    <mergeCell ref="C17:C20"/>
    <mergeCell ref="D23:E23"/>
    <mergeCell ref="D24:E24"/>
    <mergeCell ref="D25:E25"/>
    <mergeCell ref="D26:E26"/>
    <mergeCell ref="D22:E22"/>
    <mergeCell ref="D20:E20"/>
    <mergeCell ref="D21:E21"/>
    <mergeCell ref="D27:E27"/>
    <mergeCell ref="D28:E28"/>
    <mergeCell ref="D9:E9"/>
    <mergeCell ref="D10:E10"/>
    <mergeCell ref="D19:E19"/>
    <mergeCell ref="D13:E13"/>
    <mergeCell ref="D18:E18"/>
    <mergeCell ref="D16:E16"/>
    <mergeCell ref="D11:E11"/>
    <mergeCell ref="D12:E12"/>
    <mergeCell ref="D14:E14"/>
    <mergeCell ref="D15:E15"/>
    <mergeCell ref="D17:E17"/>
    <mergeCell ref="C3:H3"/>
    <mergeCell ref="C4:H4"/>
    <mergeCell ref="C5:H5"/>
    <mergeCell ref="D7:E7"/>
    <mergeCell ref="D8:E8"/>
    <mergeCell ref="C6:D6"/>
  </mergeCells>
  <pageMargins left="0.25" right="0.25" top="0.17" bottom="0.17" header="0.17" footer="0.17"/>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4"/>
  <sheetViews>
    <sheetView topLeftCell="D1" zoomScale="104" zoomScaleNormal="104" zoomScalePageLayoutView="80" workbookViewId="0">
      <selection activeCell="C55" sqref="C55:E55"/>
    </sheetView>
  </sheetViews>
  <sheetFormatPr defaultColWidth="8.81640625" defaultRowHeight="14.5"/>
  <cols>
    <col min="1" max="1" width="2.1796875" customWidth="1"/>
    <col min="2" max="2" width="2.453125" customWidth="1"/>
    <col min="3" max="3" width="22.453125" style="8" customWidth="1"/>
    <col min="4" max="4" width="15.453125" customWidth="1"/>
    <col min="5" max="5" width="15" customWidth="1"/>
    <col min="6" max="6" width="16.1796875" customWidth="1"/>
    <col min="7" max="7" width="12.1796875" customWidth="1"/>
    <col min="8" max="8" width="18.81640625" customWidth="1"/>
    <col min="9" max="9" width="9.81640625" customWidth="1"/>
    <col min="10" max="10" width="29.453125" customWidth="1"/>
    <col min="11" max="11" width="13.81640625" customWidth="1"/>
    <col min="12" max="12" width="2.453125" customWidth="1"/>
    <col min="13" max="13" width="2" customWidth="1"/>
    <col min="14" max="14" width="40.453125" customWidth="1"/>
  </cols>
  <sheetData>
    <row r="1" spans="1:54" ht="15" thickBot="1">
      <c r="A1" s="1"/>
      <c r="B1" s="1"/>
      <c r="C1" s="13"/>
      <c r="D1" s="1"/>
      <c r="E1" s="1"/>
      <c r="F1" s="1"/>
      <c r="G1" s="1"/>
      <c r="H1" s="1"/>
      <c r="I1" s="1"/>
      <c r="L1" s="1"/>
    </row>
    <row r="2" spans="1:54" ht="15" thickBot="1">
      <c r="A2" s="1"/>
      <c r="B2" s="27"/>
      <c r="C2" s="28"/>
      <c r="D2" s="29"/>
      <c r="E2" s="29"/>
      <c r="F2" s="29"/>
      <c r="G2" s="29"/>
      <c r="H2" s="29"/>
      <c r="I2" s="29"/>
      <c r="J2" s="74"/>
      <c r="K2" s="74"/>
      <c r="L2" s="30"/>
    </row>
    <row r="3" spans="1:54" ht="20.5" thickBot="1">
      <c r="A3" s="1"/>
      <c r="B3" s="76"/>
      <c r="C3" s="587" t="s">
        <v>949</v>
      </c>
      <c r="D3" s="588"/>
      <c r="E3" s="588"/>
      <c r="F3" s="588"/>
      <c r="G3" s="588"/>
      <c r="H3" s="588"/>
      <c r="I3" s="588"/>
      <c r="J3" s="588"/>
      <c r="K3" s="589"/>
      <c r="L3" s="78"/>
    </row>
    <row r="4" spans="1:54" ht="15" customHeight="1">
      <c r="A4" s="1"/>
      <c r="B4" s="31"/>
      <c r="C4" s="827" t="s">
        <v>781</v>
      </c>
      <c r="D4" s="827"/>
      <c r="E4" s="827"/>
      <c r="F4" s="827"/>
      <c r="G4" s="827"/>
      <c r="H4" s="827"/>
      <c r="I4" s="827"/>
      <c r="J4" s="827"/>
      <c r="K4" s="827"/>
      <c r="L4" s="32"/>
    </row>
    <row r="5" spans="1:54" ht="15" customHeight="1">
      <c r="A5" s="1"/>
      <c r="B5" s="31"/>
      <c r="C5" s="756" t="s">
        <v>798</v>
      </c>
      <c r="D5" s="756"/>
      <c r="E5" s="756"/>
      <c r="F5" s="756"/>
      <c r="G5" s="756"/>
      <c r="H5" s="756"/>
      <c r="I5" s="756"/>
      <c r="J5" s="756"/>
      <c r="K5" s="756"/>
      <c r="L5" s="32"/>
    </row>
    <row r="6" spans="1:54">
      <c r="A6" s="1"/>
      <c r="B6" s="31"/>
      <c r="C6" s="33"/>
      <c r="D6" s="34"/>
      <c r="E6" s="34"/>
      <c r="F6" s="34"/>
      <c r="G6" s="34"/>
      <c r="H6" s="34"/>
      <c r="I6" s="34"/>
      <c r="J6" s="77"/>
      <c r="K6" s="77"/>
      <c r="L6" s="32"/>
    </row>
    <row r="7" spans="1:54" ht="28.75" customHeight="1" thickBot="1">
      <c r="A7" s="1"/>
      <c r="B7" s="31"/>
      <c r="C7" s="33"/>
      <c r="D7" s="797" t="s">
        <v>807</v>
      </c>
      <c r="E7" s="797"/>
      <c r="F7" s="797" t="s">
        <v>762</v>
      </c>
      <c r="G7" s="797"/>
      <c r="H7" s="798" t="s">
        <v>241</v>
      </c>
      <c r="I7" s="798"/>
      <c r="J7" s="87" t="s">
        <v>242</v>
      </c>
      <c r="K7" s="87" t="s">
        <v>225</v>
      </c>
      <c r="L7" s="32"/>
    </row>
    <row r="8" spans="1:54" s="8" customFormat="1" ht="141.5" customHeight="1" thickBot="1">
      <c r="A8" s="13"/>
      <c r="B8" s="36"/>
      <c r="C8" s="353" t="s">
        <v>761</v>
      </c>
      <c r="D8" s="828" t="s">
        <v>877</v>
      </c>
      <c r="E8" s="829"/>
      <c r="F8" s="806" t="s">
        <v>788</v>
      </c>
      <c r="G8" s="807"/>
      <c r="H8" s="828" t="s">
        <v>882</v>
      </c>
      <c r="I8" s="829"/>
      <c r="J8" s="426" t="s">
        <v>961</v>
      </c>
      <c r="K8" s="439" t="s">
        <v>221</v>
      </c>
      <c r="L8" s="37"/>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72.5" customHeight="1" thickBot="1">
      <c r="A9" s="13"/>
      <c r="B9" s="36"/>
      <c r="C9" s="86"/>
      <c r="D9" s="788" t="s">
        <v>1061</v>
      </c>
      <c r="E9" s="789"/>
      <c r="F9" s="806" t="s">
        <v>880</v>
      </c>
      <c r="G9" s="807"/>
      <c r="H9" s="788" t="s">
        <v>883</v>
      </c>
      <c r="I9" s="789"/>
      <c r="J9" s="438" t="s">
        <v>979</v>
      </c>
      <c r="K9" s="401" t="s">
        <v>220</v>
      </c>
      <c r="L9" s="37"/>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96" thickBot="1">
      <c r="A10" s="13"/>
      <c r="B10" s="36"/>
      <c r="C10" s="86"/>
      <c r="D10" s="788" t="s">
        <v>878</v>
      </c>
      <c r="E10" s="789"/>
      <c r="F10" s="806" t="s">
        <v>786</v>
      </c>
      <c r="G10" s="807"/>
      <c r="H10" s="788" t="s">
        <v>884</v>
      </c>
      <c r="I10" s="789"/>
      <c r="J10" s="427" t="s">
        <v>1065</v>
      </c>
      <c r="K10" s="401" t="s">
        <v>220</v>
      </c>
      <c r="L10" s="37"/>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01" customHeight="1" thickBot="1">
      <c r="A11" s="13"/>
      <c r="B11" s="36"/>
      <c r="C11" s="86"/>
      <c r="D11" s="788" t="s">
        <v>879</v>
      </c>
      <c r="E11" s="789"/>
      <c r="F11" s="806" t="s">
        <v>881</v>
      </c>
      <c r="G11" s="807"/>
      <c r="H11" s="788" t="s">
        <v>885</v>
      </c>
      <c r="I11" s="789"/>
      <c r="J11" s="438" t="s">
        <v>962</v>
      </c>
      <c r="K11" s="401" t="s">
        <v>220</v>
      </c>
      <c r="L11" s="37"/>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c r="A12" s="13"/>
      <c r="B12" s="36"/>
      <c r="C12" s="84"/>
      <c r="D12" s="402"/>
      <c r="E12" s="402"/>
      <c r="F12" s="402"/>
      <c r="G12" s="402"/>
      <c r="H12" s="402"/>
      <c r="I12" s="402"/>
      <c r="J12" s="403" t="s">
        <v>239</v>
      </c>
      <c r="K12" s="404" t="s">
        <v>220</v>
      </c>
      <c r="L12" s="37"/>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c r="A13" s="13"/>
      <c r="B13" s="36"/>
      <c r="C13" s="84"/>
      <c r="D13" s="38"/>
      <c r="E13" s="38"/>
      <c r="F13" s="38"/>
      <c r="G13" s="38"/>
      <c r="H13" s="38"/>
      <c r="I13" s="38"/>
      <c r="J13" s="93"/>
      <c r="K13" s="33"/>
      <c r="L13" s="37"/>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c r="A14" s="13"/>
      <c r="B14" s="36"/>
      <c r="C14" s="84"/>
      <c r="D14" s="833" t="s">
        <v>1059</v>
      </c>
      <c r="E14" s="833"/>
      <c r="F14" s="833"/>
      <c r="G14" s="833"/>
      <c r="H14" s="833"/>
      <c r="I14" s="833"/>
      <c r="J14" s="833"/>
      <c r="K14" s="833"/>
      <c r="L14" s="37"/>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c r="A15" s="13"/>
      <c r="B15" s="36"/>
      <c r="C15" s="84"/>
      <c r="D15" s="70" t="s">
        <v>57</v>
      </c>
      <c r="E15" s="830" t="s">
        <v>886</v>
      </c>
      <c r="F15" s="831"/>
      <c r="G15" s="831"/>
      <c r="H15" s="831"/>
      <c r="I15" s="831"/>
      <c r="J15" s="832"/>
      <c r="K15" s="38"/>
      <c r="L15" s="37"/>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 thickBot="1">
      <c r="A16" s="13"/>
      <c r="B16" s="36"/>
      <c r="C16" s="84"/>
      <c r="D16" s="70" t="s">
        <v>59</v>
      </c>
      <c r="E16" s="802" t="s">
        <v>887</v>
      </c>
      <c r="F16" s="800"/>
      <c r="G16" s="800"/>
      <c r="H16" s="800"/>
      <c r="I16" s="800"/>
      <c r="J16" s="801"/>
      <c r="K16" s="38"/>
      <c r="L16" s="37"/>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c r="A17" s="13"/>
      <c r="B17" s="36"/>
      <c r="C17" s="84"/>
      <c r="D17" s="38"/>
      <c r="E17" s="38"/>
      <c r="F17" s="38"/>
      <c r="G17" s="38"/>
      <c r="H17" s="38"/>
      <c r="I17" s="38"/>
      <c r="J17" s="38"/>
      <c r="K17" s="38"/>
      <c r="L17" s="3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c r="A18" s="13"/>
      <c r="B18" s="36"/>
      <c r="C18" s="817" t="s">
        <v>751</v>
      </c>
      <c r="D18" s="817"/>
      <c r="E18" s="817"/>
      <c r="F18" s="817"/>
      <c r="G18" s="817"/>
      <c r="H18" s="817"/>
      <c r="I18" s="817"/>
      <c r="J18" s="817"/>
      <c r="K18" s="77"/>
      <c r="L18" s="37"/>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c r="A19" s="13"/>
      <c r="B19" s="36"/>
      <c r="C19" s="85"/>
      <c r="D19" s="808" t="s">
        <v>963</v>
      </c>
      <c r="E19" s="809"/>
      <c r="F19" s="809"/>
      <c r="G19" s="809"/>
      <c r="H19" s="809"/>
      <c r="I19" s="809"/>
      <c r="J19" s="809"/>
      <c r="K19" s="810"/>
      <c r="L19" s="37"/>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c r="A20" s="13"/>
      <c r="B20" s="36"/>
      <c r="C20" s="85"/>
      <c r="D20" s="811"/>
      <c r="E20" s="812"/>
      <c r="F20" s="812"/>
      <c r="G20" s="812"/>
      <c r="H20" s="812"/>
      <c r="I20" s="812"/>
      <c r="J20" s="812"/>
      <c r="K20" s="813"/>
      <c r="L20" s="37"/>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c r="A21" s="13"/>
      <c r="B21" s="36"/>
      <c r="C21" s="85"/>
      <c r="D21" s="811"/>
      <c r="E21" s="812"/>
      <c r="F21" s="812"/>
      <c r="G21" s="812"/>
      <c r="H21" s="812"/>
      <c r="I21" s="812"/>
      <c r="J21" s="812"/>
      <c r="K21" s="813"/>
      <c r="L21" s="37"/>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c r="A22" s="13"/>
      <c r="B22" s="36"/>
      <c r="C22" s="85"/>
      <c r="D22" s="814"/>
      <c r="E22" s="815"/>
      <c r="F22" s="815"/>
      <c r="G22" s="815"/>
      <c r="H22" s="815"/>
      <c r="I22" s="815"/>
      <c r="J22" s="815"/>
      <c r="K22" s="816"/>
      <c r="L22" s="37"/>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c r="A23" s="13"/>
      <c r="B23" s="36"/>
      <c r="C23" s="85"/>
      <c r="D23" s="85"/>
      <c r="E23" s="85"/>
      <c r="F23" s="85"/>
      <c r="G23" s="85"/>
      <c r="H23" s="85"/>
      <c r="I23" s="85"/>
      <c r="J23" s="77"/>
      <c r="K23" s="77"/>
      <c r="L23" s="37"/>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25" customHeight="1" thickBot="1">
      <c r="A24" s="1"/>
      <c r="B24" s="36"/>
      <c r="C24" s="39"/>
      <c r="D24" s="797" t="s">
        <v>807</v>
      </c>
      <c r="E24" s="797"/>
      <c r="F24" s="797" t="s">
        <v>762</v>
      </c>
      <c r="G24" s="797"/>
      <c r="H24" s="798" t="s">
        <v>241</v>
      </c>
      <c r="I24" s="798"/>
      <c r="J24" s="87" t="s">
        <v>242</v>
      </c>
      <c r="K24" s="87" t="s">
        <v>225</v>
      </c>
      <c r="L24" s="37"/>
    </row>
    <row r="25" spans="1:54" ht="137.5" customHeight="1" thickBot="1">
      <c r="A25" s="1"/>
      <c r="B25" s="36"/>
      <c r="C25" s="353" t="s">
        <v>760</v>
      </c>
      <c r="D25" s="788" t="s">
        <v>877</v>
      </c>
      <c r="E25" s="789"/>
      <c r="F25" s="788" t="s">
        <v>788</v>
      </c>
      <c r="G25" s="789"/>
      <c r="H25" s="788" t="s">
        <v>882</v>
      </c>
      <c r="I25" s="789"/>
      <c r="J25" s="409" t="s">
        <v>944</v>
      </c>
      <c r="K25" s="407" t="s">
        <v>943</v>
      </c>
      <c r="L25" s="37"/>
    </row>
    <row r="26" spans="1:54" ht="170.5" customHeight="1" thickBot="1">
      <c r="A26" s="1"/>
      <c r="B26" s="36"/>
      <c r="C26" s="86"/>
      <c r="D26" s="788" t="s">
        <v>960</v>
      </c>
      <c r="E26" s="789"/>
      <c r="F26" s="788" t="s">
        <v>880</v>
      </c>
      <c r="G26" s="789"/>
      <c r="H26" s="788" t="s">
        <v>883</v>
      </c>
      <c r="I26" s="789"/>
      <c r="J26" s="409" t="s">
        <v>945</v>
      </c>
      <c r="K26" s="407" t="s">
        <v>943</v>
      </c>
      <c r="L26" s="37"/>
    </row>
    <row r="27" spans="1:54" ht="157" customHeight="1" thickBot="1">
      <c r="A27" s="1"/>
      <c r="B27" s="36"/>
      <c r="C27" s="86"/>
      <c r="D27" s="788" t="s">
        <v>878</v>
      </c>
      <c r="E27" s="789"/>
      <c r="F27" s="788" t="s">
        <v>786</v>
      </c>
      <c r="G27" s="789"/>
      <c r="H27" s="788" t="s">
        <v>884</v>
      </c>
      <c r="I27" s="789"/>
      <c r="J27" s="376" t="s">
        <v>1058</v>
      </c>
      <c r="K27" s="407" t="s">
        <v>943</v>
      </c>
      <c r="L27" s="37"/>
    </row>
    <row r="28" spans="1:54" ht="79" customHeight="1" thickBot="1">
      <c r="A28" s="1"/>
      <c r="B28" s="36"/>
      <c r="C28" s="33"/>
      <c r="D28" s="788" t="s">
        <v>879</v>
      </c>
      <c r="E28" s="789"/>
      <c r="F28" s="788" t="s">
        <v>881</v>
      </c>
      <c r="G28" s="789"/>
      <c r="H28" s="788" t="s">
        <v>885</v>
      </c>
      <c r="I28" s="789"/>
      <c r="J28" s="376" t="s">
        <v>978</v>
      </c>
      <c r="K28" s="408" t="s">
        <v>947</v>
      </c>
      <c r="L28" s="37"/>
    </row>
    <row r="29" spans="1:54" s="8" customFormat="1" ht="18.75" customHeight="1" thickBot="1">
      <c r="A29" s="13"/>
      <c r="B29" s="36"/>
      <c r="C29" s="84"/>
      <c r="D29" s="406"/>
      <c r="E29" s="406"/>
      <c r="F29" s="406"/>
      <c r="G29" s="406"/>
      <c r="H29" s="406"/>
      <c r="I29" s="406"/>
      <c r="J29" s="405" t="s">
        <v>239</v>
      </c>
      <c r="K29" s="407" t="s">
        <v>943</v>
      </c>
      <c r="L29" s="37"/>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row>
    <row r="30" spans="1:54" ht="15" thickBot="1">
      <c r="A30" s="1"/>
      <c r="B30" s="36"/>
      <c r="C30" s="33"/>
      <c r="D30" s="121" t="s">
        <v>1059</v>
      </c>
      <c r="E30" s="77"/>
      <c r="F30" s="77"/>
      <c r="G30" s="77"/>
      <c r="H30" s="33"/>
      <c r="I30" s="33"/>
      <c r="J30" s="93"/>
      <c r="K30" s="33"/>
      <c r="L30" s="37"/>
    </row>
    <row r="31" spans="1:54" ht="15" thickBot="1">
      <c r="A31" s="1"/>
      <c r="B31" s="36"/>
      <c r="C31" s="33"/>
      <c r="D31" s="70" t="s">
        <v>57</v>
      </c>
      <c r="E31" s="799" t="s">
        <v>888</v>
      </c>
      <c r="F31" s="800"/>
      <c r="G31" s="800"/>
      <c r="H31" s="800"/>
      <c r="I31" s="800"/>
      <c r="J31" s="801"/>
      <c r="K31" s="33"/>
      <c r="L31" s="37"/>
    </row>
    <row r="32" spans="1:54" ht="15" thickBot="1">
      <c r="A32" s="1"/>
      <c r="B32" s="36"/>
      <c r="C32" s="33"/>
      <c r="D32" s="70" t="s">
        <v>59</v>
      </c>
      <c r="E32" s="802" t="s">
        <v>942</v>
      </c>
      <c r="F32" s="800"/>
      <c r="G32" s="800"/>
      <c r="H32" s="800"/>
      <c r="I32" s="800"/>
      <c r="J32" s="801"/>
      <c r="K32" s="33"/>
      <c r="L32" s="37"/>
    </row>
    <row r="33" spans="1:12">
      <c r="A33" s="1"/>
      <c r="B33" s="36"/>
      <c r="C33" s="33"/>
      <c r="D33" s="33"/>
      <c r="E33" s="33"/>
      <c r="F33" s="33"/>
      <c r="G33" s="33"/>
      <c r="H33" s="33"/>
      <c r="I33" s="33"/>
      <c r="J33" s="93"/>
      <c r="K33" s="33"/>
      <c r="L33" s="37"/>
    </row>
    <row r="34" spans="1:12" ht="32.5" customHeight="1" thickBot="1">
      <c r="A34" s="1"/>
      <c r="B34" s="36"/>
      <c r="C34" s="817" t="s">
        <v>751</v>
      </c>
      <c r="D34" s="817"/>
      <c r="E34" s="817"/>
      <c r="F34" s="817"/>
      <c r="G34" s="817"/>
      <c r="H34" s="817"/>
      <c r="I34" s="817"/>
      <c r="J34" s="817"/>
      <c r="K34" s="77"/>
      <c r="L34" s="37"/>
    </row>
    <row r="35" spans="1:12" ht="15" customHeight="1">
      <c r="A35" s="1"/>
      <c r="B35" s="36"/>
      <c r="C35" s="85"/>
      <c r="D35" s="818" t="s">
        <v>948</v>
      </c>
      <c r="E35" s="819"/>
      <c r="F35" s="819"/>
      <c r="G35" s="819"/>
      <c r="H35" s="819"/>
      <c r="I35" s="819"/>
      <c r="J35" s="819"/>
      <c r="K35" s="820"/>
      <c r="L35" s="37"/>
    </row>
    <row r="36" spans="1:12" ht="15" customHeight="1">
      <c r="A36" s="1"/>
      <c r="B36" s="36"/>
      <c r="C36" s="85"/>
      <c r="D36" s="821"/>
      <c r="E36" s="822"/>
      <c r="F36" s="822"/>
      <c r="G36" s="822"/>
      <c r="H36" s="822"/>
      <c r="I36" s="822"/>
      <c r="J36" s="822"/>
      <c r="K36" s="823"/>
      <c r="L36" s="37"/>
    </row>
    <row r="37" spans="1:12" ht="15" customHeight="1">
      <c r="A37" s="1"/>
      <c r="B37" s="36"/>
      <c r="C37" s="85"/>
      <c r="D37" s="821"/>
      <c r="E37" s="822"/>
      <c r="F37" s="822"/>
      <c r="G37" s="822"/>
      <c r="H37" s="822"/>
      <c r="I37" s="822"/>
      <c r="J37" s="822"/>
      <c r="K37" s="823"/>
      <c r="L37" s="37"/>
    </row>
    <row r="38" spans="1:12" ht="15" customHeight="1">
      <c r="A38" s="1"/>
      <c r="B38" s="36"/>
      <c r="C38" s="85"/>
      <c r="D38" s="821"/>
      <c r="E38" s="822"/>
      <c r="F38" s="822"/>
      <c r="G38" s="822"/>
      <c r="H38" s="822"/>
      <c r="I38" s="822"/>
      <c r="J38" s="822"/>
      <c r="K38" s="823"/>
      <c r="L38" s="37"/>
    </row>
    <row r="39" spans="1:12" ht="15" customHeight="1">
      <c r="A39" s="1"/>
      <c r="B39" s="36"/>
      <c r="C39" s="85"/>
      <c r="D39" s="821"/>
      <c r="E39" s="822"/>
      <c r="F39" s="822"/>
      <c r="G39" s="822"/>
      <c r="H39" s="822"/>
      <c r="I39" s="822"/>
      <c r="J39" s="822"/>
      <c r="K39" s="823"/>
      <c r="L39" s="37"/>
    </row>
    <row r="40" spans="1:12" ht="15" customHeight="1">
      <c r="A40" s="1"/>
      <c r="B40" s="36"/>
      <c r="C40" s="85"/>
      <c r="D40" s="821"/>
      <c r="E40" s="822"/>
      <c r="F40" s="822"/>
      <c r="G40" s="822"/>
      <c r="H40" s="822"/>
      <c r="I40" s="822"/>
      <c r="J40" s="822"/>
      <c r="K40" s="823"/>
      <c r="L40" s="37"/>
    </row>
    <row r="41" spans="1:12">
      <c r="A41" s="1"/>
      <c r="B41" s="36"/>
      <c r="C41" s="85"/>
      <c r="D41" s="821"/>
      <c r="E41" s="822"/>
      <c r="F41" s="822"/>
      <c r="G41" s="822"/>
      <c r="H41" s="822"/>
      <c r="I41" s="822"/>
      <c r="J41" s="822"/>
      <c r="K41" s="823"/>
      <c r="L41" s="37"/>
    </row>
    <row r="42" spans="1:12" ht="15" thickBot="1">
      <c r="A42" s="1"/>
      <c r="B42" s="36"/>
      <c r="C42" s="85"/>
      <c r="D42" s="824"/>
      <c r="E42" s="825"/>
      <c r="F42" s="825"/>
      <c r="G42" s="825"/>
      <c r="H42" s="825"/>
      <c r="I42" s="825"/>
      <c r="J42" s="825"/>
      <c r="K42" s="826"/>
      <c r="L42" s="37"/>
    </row>
    <row r="43" spans="1:12">
      <c r="A43" s="1"/>
      <c r="B43" s="36"/>
      <c r="C43" s="33"/>
      <c r="D43" s="33"/>
      <c r="E43" s="33"/>
      <c r="F43" s="33"/>
      <c r="G43" s="33"/>
      <c r="H43" s="33"/>
      <c r="I43" s="33"/>
      <c r="J43" s="93"/>
      <c r="K43" s="33"/>
      <c r="L43" s="37"/>
    </row>
    <row r="44" spans="1:12" ht="8.5" customHeight="1">
      <c r="A44" s="1"/>
      <c r="B44" s="36"/>
      <c r="C44" s="33"/>
      <c r="D44" s="33"/>
      <c r="E44" s="33"/>
      <c r="F44" s="33"/>
      <c r="G44" s="33"/>
      <c r="H44" s="33"/>
      <c r="I44" s="33"/>
      <c r="J44" s="93"/>
      <c r="K44" s="33"/>
      <c r="L44" s="37"/>
    </row>
    <row r="45" spans="1:12" ht="25.25" customHeight="1" thickBot="1">
      <c r="A45" s="1"/>
      <c r="B45" s="36"/>
      <c r="C45" s="39"/>
      <c r="D45" s="797" t="s">
        <v>807</v>
      </c>
      <c r="E45" s="797"/>
      <c r="F45" s="797" t="s">
        <v>762</v>
      </c>
      <c r="G45" s="797"/>
      <c r="H45" s="798" t="s">
        <v>241</v>
      </c>
      <c r="I45" s="798"/>
      <c r="J45" s="87" t="s">
        <v>242</v>
      </c>
      <c r="K45" s="87" t="s">
        <v>225</v>
      </c>
      <c r="L45" s="37"/>
    </row>
    <row r="46" spans="1:12" ht="147" customHeight="1" thickBot="1">
      <c r="A46" s="1"/>
      <c r="B46" s="36"/>
      <c r="C46" s="353" t="s">
        <v>1060</v>
      </c>
      <c r="D46" s="793" t="s">
        <v>877</v>
      </c>
      <c r="E46" s="794"/>
      <c r="F46" s="793" t="s">
        <v>788</v>
      </c>
      <c r="G46" s="794"/>
      <c r="H46" s="803" t="s">
        <v>882</v>
      </c>
      <c r="I46" s="804"/>
      <c r="J46" s="430" t="s">
        <v>968</v>
      </c>
      <c r="K46" s="429" t="s">
        <v>943</v>
      </c>
      <c r="L46" s="37"/>
    </row>
    <row r="47" spans="1:12" ht="175" customHeight="1" thickBot="1">
      <c r="A47" s="1"/>
      <c r="B47" s="36"/>
      <c r="C47" s="353"/>
      <c r="D47" s="795" t="s">
        <v>1061</v>
      </c>
      <c r="E47" s="796"/>
      <c r="F47" s="795" t="s">
        <v>880</v>
      </c>
      <c r="G47" s="796"/>
      <c r="H47" s="803" t="s">
        <v>883</v>
      </c>
      <c r="I47" s="804"/>
      <c r="J47" s="431" t="s">
        <v>969</v>
      </c>
      <c r="K47" s="432" t="s">
        <v>943</v>
      </c>
      <c r="L47" s="37"/>
    </row>
    <row r="48" spans="1:12" ht="156" customHeight="1" thickBot="1">
      <c r="A48" s="1"/>
      <c r="B48" s="36"/>
      <c r="C48" s="353"/>
      <c r="D48" s="795" t="s">
        <v>878</v>
      </c>
      <c r="E48" s="796"/>
      <c r="F48" s="795" t="s">
        <v>786</v>
      </c>
      <c r="G48" s="796"/>
      <c r="H48" s="803" t="s">
        <v>884</v>
      </c>
      <c r="I48" s="804"/>
      <c r="J48" s="431" t="s">
        <v>970</v>
      </c>
      <c r="K48" s="432" t="s">
        <v>943</v>
      </c>
      <c r="L48" s="37"/>
    </row>
    <row r="49" spans="1:54" ht="87.5" customHeight="1" thickBot="1">
      <c r="A49" s="1"/>
      <c r="B49" s="36"/>
      <c r="C49" s="353"/>
      <c r="D49" s="795" t="s">
        <v>879</v>
      </c>
      <c r="E49" s="796"/>
      <c r="F49" s="795" t="s">
        <v>881</v>
      </c>
      <c r="G49" s="796"/>
      <c r="H49" s="803" t="s">
        <v>885</v>
      </c>
      <c r="I49" s="804"/>
      <c r="J49" s="428" t="s">
        <v>946</v>
      </c>
      <c r="K49" s="429" t="s">
        <v>971</v>
      </c>
      <c r="L49" s="37"/>
    </row>
    <row r="50" spans="1:54" ht="31" customHeight="1" thickBot="1">
      <c r="A50" s="1"/>
      <c r="B50" s="36"/>
      <c r="C50" s="395"/>
      <c r="D50" s="33"/>
      <c r="E50" s="33"/>
      <c r="F50" s="33"/>
      <c r="G50" s="33"/>
      <c r="H50" s="33"/>
      <c r="I50" s="33"/>
      <c r="J50" s="92" t="s">
        <v>239</v>
      </c>
      <c r="K50" s="94" t="s">
        <v>943</v>
      </c>
      <c r="L50" s="37"/>
    </row>
    <row r="51" spans="1:54" ht="15" thickBot="1">
      <c r="A51" s="1"/>
      <c r="B51" s="36"/>
      <c r="C51" s="33"/>
      <c r="D51" s="121" t="s">
        <v>1059</v>
      </c>
      <c r="E51" s="77"/>
      <c r="F51" s="77"/>
      <c r="G51" s="77"/>
      <c r="H51" s="33"/>
      <c r="I51" s="33"/>
      <c r="J51" s="93"/>
      <c r="K51" s="33"/>
      <c r="L51" s="37"/>
    </row>
    <row r="52" spans="1:54" ht="15" thickBot="1">
      <c r="A52" s="1"/>
      <c r="B52" s="36"/>
      <c r="C52" s="33"/>
      <c r="D52" s="70" t="s">
        <v>57</v>
      </c>
      <c r="E52" s="799" t="s">
        <v>972</v>
      </c>
      <c r="F52" s="800"/>
      <c r="G52" s="800"/>
      <c r="H52" s="800"/>
      <c r="I52" s="800"/>
      <c r="J52" s="801"/>
      <c r="K52" s="33"/>
      <c r="L52" s="37"/>
    </row>
    <row r="53" spans="1:54" ht="15" thickBot="1">
      <c r="A53" s="1"/>
      <c r="B53" s="36"/>
      <c r="C53" s="33"/>
      <c r="D53" s="70" t="s">
        <v>59</v>
      </c>
      <c r="E53" s="802" t="s">
        <v>973</v>
      </c>
      <c r="F53" s="800"/>
      <c r="G53" s="800"/>
      <c r="H53" s="800"/>
      <c r="I53" s="800"/>
      <c r="J53" s="801"/>
      <c r="K53" s="33"/>
      <c r="L53" s="37"/>
    </row>
    <row r="54" spans="1:54" ht="15" thickBot="1">
      <c r="A54" s="1"/>
      <c r="B54" s="36"/>
      <c r="C54" s="33"/>
      <c r="D54" s="70"/>
      <c r="E54" s="33"/>
      <c r="F54" s="33"/>
      <c r="G54" s="33"/>
      <c r="H54" s="33"/>
      <c r="I54" s="33"/>
      <c r="J54" s="33"/>
      <c r="K54" s="33"/>
      <c r="L54" s="37"/>
    </row>
    <row r="55" spans="1:54" ht="191" customHeight="1" thickBot="1">
      <c r="A55" s="1"/>
      <c r="B55" s="36"/>
      <c r="C55" s="805" t="s">
        <v>243</v>
      </c>
      <c r="D55" s="805"/>
      <c r="E55" s="805"/>
      <c r="F55" s="779" t="s">
        <v>1062</v>
      </c>
      <c r="G55" s="780"/>
      <c r="H55" s="780"/>
      <c r="I55" s="780"/>
      <c r="J55" s="780"/>
      <c r="K55" s="781"/>
      <c r="L55" s="37"/>
    </row>
    <row r="56" spans="1:54" s="8" customFormat="1" ht="18.75" customHeight="1">
      <c r="A56" s="13"/>
      <c r="B56" s="36"/>
      <c r="C56" s="40"/>
      <c r="D56" s="40"/>
      <c r="E56" s="40"/>
      <c r="F56" s="40"/>
      <c r="G56" s="40"/>
      <c r="H56" s="40"/>
      <c r="I56" s="40"/>
      <c r="J56" s="77"/>
      <c r="K56" s="77"/>
      <c r="L56" s="37"/>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15.75" customHeight="1" thickBot="1">
      <c r="A57" s="13"/>
      <c r="B57" s="36"/>
      <c r="C57" s="33"/>
      <c r="D57" s="341" t="s">
        <v>782</v>
      </c>
      <c r="E57" s="34"/>
      <c r="F57" s="34"/>
      <c r="G57" s="34"/>
      <c r="H57" s="34"/>
      <c r="I57" s="69" t="s">
        <v>218</v>
      </c>
      <c r="J57" s="77"/>
      <c r="K57" s="77"/>
      <c r="L57" s="3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78" customHeight="1">
      <c r="A58" s="13"/>
      <c r="B58" s="36"/>
      <c r="C58" s="354" t="s">
        <v>784</v>
      </c>
      <c r="D58" s="790" t="s">
        <v>783</v>
      </c>
      <c r="E58" s="791"/>
      <c r="F58" s="792"/>
      <c r="G58" s="34"/>
      <c r="H58" s="18" t="s">
        <v>219</v>
      </c>
      <c r="I58" s="790" t="s">
        <v>1063</v>
      </c>
      <c r="J58" s="791"/>
      <c r="K58" s="792"/>
      <c r="L58" s="37"/>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4.75" customHeight="1">
      <c r="A59" s="13"/>
      <c r="B59" s="36"/>
      <c r="C59" s="355" t="s">
        <v>785</v>
      </c>
      <c r="D59" s="782" t="s">
        <v>790</v>
      </c>
      <c r="E59" s="783"/>
      <c r="F59" s="784"/>
      <c r="G59" s="34"/>
      <c r="H59" s="19" t="s">
        <v>220</v>
      </c>
      <c r="I59" s="782" t="s">
        <v>269</v>
      </c>
      <c r="J59" s="783"/>
      <c r="K59" s="784"/>
      <c r="L59" s="37"/>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58.5" customHeight="1">
      <c r="A60" s="13"/>
      <c r="B60" s="36"/>
      <c r="C60" s="355" t="s">
        <v>786</v>
      </c>
      <c r="D60" s="782" t="s">
        <v>791</v>
      </c>
      <c r="E60" s="783"/>
      <c r="F60" s="784"/>
      <c r="G60" s="34"/>
      <c r="H60" s="19" t="s">
        <v>221</v>
      </c>
      <c r="I60" s="782" t="s">
        <v>270</v>
      </c>
      <c r="J60" s="783"/>
      <c r="K60" s="784"/>
      <c r="L60" s="37"/>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ht="60" customHeight="1">
      <c r="A61" s="1"/>
      <c r="B61" s="36"/>
      <c r="C61" s="355" t="s">
        <v>787</v>
      </c>
      <c r="D61" s="782" t="s">
        <v>792</v>
      </c>
      <c r="E61" s="783"/>
      <c r="F61" s="784"/>
      <c r="G61" s="34"/>
      <c r="H61" s="19" t="s">
        <v>222</v>
      </c>
      <c r="I61" s="782" t="s">
        <v>271</v>
      </c>
      <c r="J61" s="783"/>
      <c r="K61" s="784"/>
      <c r="L61" s="37"/>
    </row>
    <row r="62" spans="1:54" ht="54" customHeight="1">
      <c r="A62" s="1"/>
      <c r="B62" s="31"/>
      <c r="C62" s="355" t="s">
        <v>788</v>
      </c>
      <c r="D62" s="782" t="s">
        <v>793</v>
      </c>
      <c r="E62" s="783"/>
      <c r="F62" s="784"/>
      <c r="G62" s="34"/>
      <c r="H62" s="19" t="s">
        <v>223</v>
      </c>
      <c r="I62" s="782" t="s">
        <v>272</v>
      </c>
      <c r="J62" s="783"/>
      <c r="K62" s="784"/>
      <c r="L62" s="32"/>
    </row>
    <row r="63" spans="1:54" ht="61.5" customHeight="1" thickBot="1">
      <c r="A63" s="1"/>
      <c r="B63" s="31"/>
      <c r="C63" s="355" t="s">
        <v>789</v>
      </c>
      <c r="D63" s="782" t="s">
        <v>1064</v>
      </c>
      <c r="E63" s="783"/>
      <c r="F63" s="784"/>
      <c r="G63" s="34"/>
      <c r="H63" s="20" t="s">
        <v>224</v>
      </c>
      <c r="I63" s="785" t="s">
        <v>273</v>
      </c>
      <c r="J63" s="786"/>
      <c r="K63" s="787"/>
      <c r="L63" s="32"/>
    </row>
    <row r="64" spans="1:54" ht="61.5" customHeight="1">
      <c r="A64" s="1"/>
      <c r="B64" s="31"/>
      <c r="C64" s="356" t="s">
        <v>794</v>
      </c>
      <c r="D64" s="782" t="s">
        <v>796</v>
      </c>
      <c r="E64" s="783"/>
      <c r="F64" s="784"/>
      <c r="G64" s="31"/>
      <c r="H64" s="122"/>
      <c r="I64" s="342"/>
      <c r="J64" s="342"/>
      <c r="K64" s="342"/>
      <c r="L64" s="32"/>
    </row>
    <row r="65" spans="1:12" ht="61.5" customHeight="1" thickBot="1">
      <c r="A65" s="1"/>
      <c r="B65" s="331"/>
      <c r="C65" s="357" t="s">
        <v>795</v>
      </c>
      <c r="D65" s="785" t="s">
        <v>797</v>
      </c>
      <c r="E65" s="786"/>
      <c r="F65" s="787"/>
      <c r="G65" s="31"/>
      <c r="H65" s="122"/>
      <c r="I65" s="342"/>
      <c r="J65" s="342"/>
      <c r="K65" s="342"/>
      <c r="L65" s="32"/>
    </row>
    <row r="66" spans="1:12" ht="15" thickBot="1">
      <c r="A66" s="1"/>
      <c r="B66" s="41"/>
      <c r="C66" s="42"/>
      <c r="D66" s="43"/>
      <c r="E66" s="43"/>
      <c r="F66" s="43"/>
      <c r="G66" s="43"/>
      <c r="H66" s="43"/>
      <c r="I66" s="43"/>
      <c r="J66" s="90"/>
      <c r="K66" s="90"/>
      <c r="L66" s="44"/>
    </row>
    <row r="67" spans="1:12" ht="50" customHeight="1">
      <c r="A67" s="1"/>
      <c r="C67"/>
    </row>
    <row r="68" spans="1:12" ht="50" customHeight="1">
      <c r="A68" s="1"/>
      <c r="C68"/>
    </row>
    <row r="69" spans="1:12" ht="49.5" customHeight="1">
      <c r="A69" s="1"/>
      <c r="C69"/>
    </row>
    <row r="70" spans="1:12" ht="50" customHeight="1">
      <c r="A70" s="1"/>
      <c r="C70"/>
    </row>
    <row r="71" spans="1:12" ht="50" customHeight="1">
      <c r="A71" s="1"/>
      <c r="C71"/>
    </row>
    <row r="72" spans="1:12" ht="50" customHeight="1">
      <c r="A72" s="1"/>
      <c r="C72"/>
    </row>
    <row r="73" spans="1:12">
      <c r="A73" s="1"/>
      <c r="C73"/>
    </row>
    <row r="74" spans="1:12">
      <c r="A74" s="1"/>
      <c r="C74"/>
    </row>
    <row r="75" spans="1:12">
      <c r="A75" s="1"/>
      <c r="C75"/>
    </row>
    <row r="76" spans="1:12">
      <c r="C76"/>
    </row>
    <row r="77" spans="1:12">
      <c r="C77"/>
    </row>
    <row r="78" spans="1:12">
      <c r="C78"/>
    </row>
    <row r="79" spans="1:12">
      <c r="C79"/>
    </row>
    <row r="80" spans="1:12">
      <c r="C80"/>
    </row>
    <row r="81" spans="3:3">
      <c r="C81"/>
    </row>
    <row r="82" spans="3:3">
      <c r="C82"/>
    </row>
    <row r="83" spans="3:3">
      <c r="C83"/>
    </row>
    <row r="84" spans="3:3">
      <c r="C84"/>
    </row>
    <row r="85" spans="3:3">
      <c r="C85"/>
    </row>
    <row r="86" spans="3:3">
      <c r="C86"/>
    </row>
    <row r="87" spans="3:3">
      <c r="C87"/>
    </row>
    <row r="88" spans="3:3">
      <c r="C88"/>
    </row>
    <row r="89" spans="3:3">
      <c r="C89"/>
    </row>
    <row r="90" spans="3:3">
      <c r="C90"/>
    </row>
    <row r="91" spans="3:3">
      <c r="C91"/>
    </row>
    <row r="92" spans="3:3">
      <c r="C92"/>
    </row>
    <row r="93" spans="3:3">
      <c r="C93"/>
    </row>
    <row r="94" spans="3:3">
      <c r="C94"/>
    </row>
    <row r="95" spans="3:3">
      <c r="C95"/>
    </row>
    <row r="96" spans="3:3">
      <c r="C96"/>
    </row>
    <row r="97" spans="3:3">
      <c r="C97"/>
    </row>
    <row r="98" spans="3:3">
      <c r="C98"/>
    </row>
    <row r="99" spans="3:3">
      <c r="C99"/>
    </row>
    <row r="100" spans="3:3">
      <c r="C100"/>
    </row>
    <row r="101" spans="3:3">
      <c r="C101"/>
    </row>
    <row r="102" spans="3:3">
      <c r="C102"/>
    </row>
    <row r="103" spans="3:3">
      <c r="C103"/>
    </row>
    <row r="104" spans="3:3">
      <c r="C104"/>
    </row>
    <row r="105" spans="3:3">
      <c r="C105"/>
    </row>
    <row r="106" spans="3:3">
      <c r="C106"/>
    </row>
    <row r="107" spans="3:3">
      <c r="C107"/>
    </row>
    <row r="108" spans="3:3">
      <c r="C108"/>
    </row>
    <row r="109" spans="3:3">
      <c r="C109"/>
    </row>
    <row r="110" spans="3:3">
      <c r="C110"/>
    </row>
    <row r="111" spans="3:3">
      <c r="C111"/>
    </row>
    <row r="112" spans="3:3">
      <c r="C112"/>
    </row>
    <row r="113" spans="3:3">
      <c r="C113"/>
    </row>
    <row r="114" spans="3:3">
      <c r="C114"/>
    </row>
  </sheetData>
  <mergeCells count="75">
    <mergeCell ref="C3:K3"/>
    <mergeCell ref="C4:K4"/>
    <mergeCell ref="C18:J18"/>
    <mergeCell ref="D8:E8"/>
    <mergeCell ref="D9:E9"/>
    <mergeCell ref="D11:E11"/>
    <mergeCell ref="D7:E7"/>
    <mergeCell ref="H7:I7"/>
    <mergeCell ref="H11:I11"/>
    <mergeCell ref="H9:I9"/>
    <mergeCell ref="H8:I8"/>
    <mergeCell ref="E15:J15"/>
    <mergeCell ref="E16:J16"/>
    <mergeCell ref="D14:K14"/>
    <mergeCell ref="F7:G7"/>
    <mergeCell ref="F8:G8"/>
    <mergeCell ref="F26:G26"/>
    <mergeCell ref="F25:G25"/>
    <mergeCell ref="F27:G27"/>
    <mergeCell ref="C34:J34"/>
    <mergeCell ref="D35:K42"/>
    <mergeCell ref="D25:E25"/>
    <mergeCell ref="D26:E26"/>
    <mergeCell ref="D28:E28"/>
    <mergeCell ref="F28:G28"/>
    <mergeCell ref="H28:I28"/>
    <mergeCell ref="F9:G9"/>
    <mergeCell ref="F11:G11"/>
    <mergeCell ref="F24:G24"/>
    <mergeCell ref="D19:K22"/>
    <mergeCell ref="D24:E24"/>
    <mergeCell ref="H24:I24"/>
    <mergeCell ref="D10:E10"/>
    <mergeCell ref="F10:G10"/>
    <mergeCell ref="H10:I10"/>
    <mergeCell ref="I63:K63"/>
    <mergeCell ref="H47:I47"/>
    <mergeCell ref="I58:K58"/>
    <mergeCell ref="I59:K59"/>
    <mergeCell ref="I60:K60"/>
    <mergeCell ref="I61:K61"/>
    <mergeCell ref="I62:K62"/>
    <mergeCell ref="E53:J53"/>
    <mergeCell ref="D47:E47"/>
    <mergeCell ref="H49:I49"/>
    <mergeCell ref="E52:J52"/>
    <mergeCell ref="C55:E55"/>
    <mergeCell ref="F49:G49"/>
    <mergeCell ref="D48:E48"/>
    <mergeCell ref="F48:G48"/>
    <mergeCell ref="H48:I48"/>
    <mergeCell ref="D45:E45"/>
    <mergeCell ref="D49:E49"/>
    <mergeCell ref="H45:I45"/>
    <mergeCell ref="E31:J31"/>
    <mergeCell ref="E32:J32"/>
    <mergeCell ref="D46:E46"/>
    <mergeCell ref="H46:I46"/>
    <mergeCell ref="F45:G45"/>
    <mergeCell ref="F55:K55"/>
    <mergeCell ref="D64:F64"/>
    <mergeCell ref="D65:F65"/>
    <mergeCell ref="C5:K5"/>
    <mergeCell ref="D59:F59"/>
    <mergeCell ref="D60:F60"/>
    <mergeCell ref="D61:F61"/>
    <mergeCell ref="D62:F62"/>
    <mergeCell ref="D63:F63"/>
    <mergeCell ref="D27:E27"/>
    <mergeCell ref="H25:I25"/>
    <mergeCell ref="H26:I26"/>
    <mergeCell ref="H27:I27"/>
    <mergeCell ref="D58:F58"/>
    <mergeCell ref="F46:G46"/>
    <mergeCell ref="F47:G47"/>
  </mergeCells>
  <dataValidations xWindow="1137" yWindow="508" count="6">
    <dataValidation type="list" allowBlank="1" showInputMessage="1" showErrorMessage="1" sqref="G11 G28 F9:F11 G9 F26:F28 G26 G49 F47:F49 G47"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1B9734F0-50A7-479D-ABFE-1CB451E9E6F9}"/>
    <dataValidation allowBlank="1" showInputMessage="1" showErrorMessage="1" prompt="Refers to the progress expected to be reached at project finalization. " sqref="H7:I7 H24:I24 H45:I45" xr:uid="{796D07AB-DB36-4395-BBDF-F15569F365CC}"/>
    <dataValidation allowBlank="1" showInputMessage="1" showErrorMessage="1" prompt="Please use the drop-down menu to fill this section" sqref="F7:G7 F24:G24 F45:G45" xr:uid="{DBE09938-904E-475E-B929-C73798B23CCA}"/>
    <dataValidation allowBlank="1" showInputMessage="1" showErrorMessage="1" prompt="Report the project components/outcomes as in the project document " sqref="D7:E7 D24:E24 D45:E45" xr:uid="{DC1DFBE9-63D6-4B24-9A8E-F739A97F9FBC}"/>
    <dataValidation type="list" allowBlank="1" showInputMessage="1" showErrorMessage="1" prompt="Please use drop down menu to enter data " sqref="F8:G8 F25:G25 F46:G46" xr:uid="{C63439B7-344C-4846-A679-5884668B3792}">
      <formula1>"Outcome 1, Outcome 2, Outcome 3, Outcome 4, Outcome 5, Outcome 6, Outcome 7, Outcome 8"</formula1>
    </dataValidation>
  </dataValidations>
  <hyperlinks>
    <hyperlink ref="E16" r:id="rId1" xr:uid="{7F33931A-D380-524A-991B-1AB426B9280F}"/>
    <hyperlink ref="E32" r:id="rId2" xr:uid="{2C407975-A109-4F28-A616-1C9413FE3944}"/>
    <hyperlink ref="E53" r:id="rId3" xr:uid="{A45F7D44-F01B-41E7-88A3-13615CEF0933}"/>
  </hyperlinks>
  <pageMargins left="0.2" right="0.21" top="0.17" bottom="0.17" header="0.17" footer="0.17"/>
  <pageSetup orientation="landscape"/>
  <legacyDrawing r:id="rId4"/>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A14" workbookViewId="0">
      <selection activeCell="D11" sqref="D11"/>
    </sheetView>
  </sheetViews>
  <sheetFormatPr defaultColWidth="8.81640625" defaultRowHeight="14.5"/>
  <cols>
    <col min="1" max="1" width="1.453125" customWidth="1"/>
    <col min="2" max="2" width="2" customWidth="1"/>
    <col min="3" max="3" width="45.453125" customWidth="1"/>
    <col min="4" max="4" width="50.453125" customWidth="1"/>
    <col min="5" max="5" width="2.453125" customWidth="1"/>
    <col min="6" max="6" width="1.453125" customWidth="1"/>
  </cols>
  <sheetData>
    <row r="1" spans="2:5" ht="15" thickBot="1"/>
    <row r="2" spans="2:5" ht="15" thickBot="1">
      <c r="B2" s="95"/>
      <c r="C2" s="53"/>
      <c r="D2" s="53"/>
      <c r="E2" s="54"/>
    </row>
    <row r="3" spans="2:5" ht="18" thickBot="1">
      <c r="B3" s="96"/>
      <c r="C3" s="836" t="s">
        <v>244</v>
      </c>
      <c r="D3" s="837"/>
      <c r="E3" s="63"/>
    </row>
    <row r="4" spans="2:5">
      <c r="B4" s="96"/>
      <c r="C4" s="523"/>
      <c r="D4" s="523"/>
      <c r="E4" s="63"/>
    </row>
    <row r="5" spans="2:5" ht="15" thickBot="1">
      <c r="B5" s="96"/>
      <c r="C5" s="524" t="s">
        <v>275</v>
      </c>
      <c r="D5" s="523"/>
      <c r="E5" s="63"/>
    </row>
    <row r="6" spans="2:5" ht="15" thickBot="1">
      <c r="B6" s="96"/>
      <c r="C6" s="525" t="s">
        <v>245</v>
      </c>
      <c r="D6" s="526" t="s">
        <v>246</v>
      </c>
      <c r="E6" s="63"/>
    </row>
    <row r="7" spans="2:5" ht="68.5" customHeight="1" thickBot="1">
      <c r="B7" s="96"/>
      <c r="C7" s="527" t="s">
        <v>278</v>
      </c>
      <c r="D7" s="398" t="s">
        <v>1087</v>
      </c>
      <c r="E7" s="63"/>
    </row>
    <row r="8" spans="2:5" ht="118" customHeight="1" thickBot="1">
      <c r="B8" s="96"/>
      <c r="C8" s="528" t="s">
        <v>279</v>
      </c>
      <c r="D8" s="529" t="s">
        <v>1088</v>
      </c>
      <c r="E8" s="63"/>
    </row>
    <row r="9" spans="2:5" ht="142.5" customHeight="1" thickBot="1">
      <c r="B9" s="96"/>
      <c r="C9" s="358" t="s">
        <v>745</v>
      </c>
      <c r="D9" s="530" t="s">
        <v>1089</v>
      </c>
      <c r="E9" s="63"/>
    </row>
    <row r="10" spans="2:5" ht="52.5" thickBot="1">
      <c r="B10" s="96"/>
      <c r="C10" s="328" t="s">
        <v>740</v>
      </c>
      <c r="D10" s="531" t="s">
        <v>1066</v>
      </c>
      <c r="E10" s="63"/>
    </row>
    <row r="11" spans="2:5" ht="112.5" thickBot="1">
      <c r="B11" s="96"/>
      <c r="C11" s="527" t="s">
        <v>741</v>
      </c>
      <c r="D11" s="531" t="s">
        <v>864</v>
      </c>
      <c r="E11" s="63"/>
    </row>
    <row r="12" spans="2:5" ht="40" customHeight="1">
      <c r="B12" s="96"/>
      <c r="C12" s="835" t="s">
        <v>746</v>
      </c>
      <c r="D12" s="835"/>
      <c r="E12" s="63"/>
    </row>
    <row r="13" spans="2:5">
      <c r="B13" s="96"/>
      <c r="C13" s="523"/>
      <c r="D13" s="523"/>
      <c r="E13" s="63"/>
    </row>
    <row r="14" spans="2:5" ht="15" thickBot="1">
      <c r="B14" s="96"/>
      <c r="C14" s="838" t="s">
        <v>860</v>
      </c>
      <c r="D14" s="839"/>
      <c r="E14" s="63"/>
    </row>
    <row r="15" spans="2:5" ht="15" thickBot="1">
      <c r="B15" s="96"/>
      <c r="C15" s="532" t="s">
        <v>247</v>
      </c>
      <c r="D15" s="532" t="s">
        <v>246</v>
      </c>
      <c r="E15" s="63"/>
    </row>
    <row r="16" spans="2:5" ht="15" thickBot="1">
      <c r="B16" s="96"/>
      <c r="C16" s="834" t="s">
        <v>276</v>
      </c>
      <c r="D16" s="834"/>
      <c r="E16" s="63"/>
    </row>
    <row r="17" spans="2:5" ht="70.5" thickBot="1">
      <c r="B17" s="96"/>
      <c r="C17" s="533" t="s">
        <v>280</v>
      </c>
      <c r="D17" s="534"/>
      <c r="E17" s="63"/>
    </row>
    <row r="18" spans="2:5" ht="56.5" thickBot="1">
      <c r="B18" s="96"/>
      <c r="C18" s="533" t="s">
        <v>281</v>
      </c>
      <c r="D18" s="534"/>
      <c r="E18" s="63"/>
    </row>
    <row r="19" spans="2:5" ht="15" thickBot="1">
      <c r="B19" s="96"/>
      <c r="C19" s="840" t="s">
        <v>644</v>
      </c>
      <c r="D19" s="840"/>
      <c r="E19" s="63"/>
    </row>
    <row r="20" spans="2:5" ht="75.75" customHeight="1" thickBot="1">
      <c r="B20" s="96"/>
      <c r="C20" s="535" t="s">
        <v>643</v>
      </c>
      <c r="D20" s="536"/>
      <c r="E20" s="63"/>
    </row>
    <row r="21" spans="2:5" ht="120.75" customHeight="1" thickBot="1">
      <c r="B21" s="96"/>
      <c r="C21" s="535" t="s">
        <v>1067</v>
      </c>
      <c r="D21" s="536"/>
      <c r="E21" s="63"/>
    </row>
    <row r="22" spans="2:5" ht="15" thickBot="1">
      <c r="B22" s="96"/>
      <c r="C22" s="834" t="s">
        <v>277</v>
      </c>
      <c r="D22" s="834"/>
      <c r="E22" s="63"/>
    </row>
    <row r="23" spans="2:5" ht="70.5" thickBot="1">
      <c r="B23" s="96"/>
      <c r="C23" s="533" t="s">
        <v>282</v>
      </c>
      <c r="D23" s="534"/>
      <c r="E23" s="63"/>
    </row>
    <row r="24" spans="2:5" ht="56.5" thickBot="1">
      <c r="B24" s="96"/>
      <c r="C24" s="533" t="s">
        <v>274</v>
      </c>
      <c r="D24" s="534"/>
      <c r="E24" s="63"/>
    </row>
    <row r="25" spans="2:5" ht="15" thickBot="1">
      <c r="B25" s="96"/>
      <c r="C25" s="834" t="s">
        <v>248</v>
      </c>
      <c r="D25" s="834"/>
      <c r="E25" s="63"/>
    </row>
    <row r="26" spans="2:5" ht="28.5" thickBot="1">
      <c r="B26" s="96"/>
      <c r="C26" s="537" t="s">
        <v>249</v>
      </c>
      <c r="D26" s="537"/>
      <c r="E26" s="63"/>
    </row>
    <row r="27" spans="2:5" ht="28.5" thickBot="1">
      <c r="B27" s="96"/>
      <c r="C27" s="537" t="s">
        <v>250</v>
      </c>
      <c r="D27" s="537"/>
      <c r="E27" s="63"/>
    </row>
    <row r="28" spans="2:5" ht="28.5" thickBot="1">
      <c r="B28" s="96"/>
      <c r="C28" s="537" t="s">
        <v>251</v>
      </c>
      <c r="D28" s="537"/>
      <c r="E28" s="63"/>
    </row>
    <row r="29" spans="2:5" ht="15" thickBot="1">
      <c r="B29" s="96"/>
      <c r="C29" s="834" t="s">
        <v>252</v>
      </c>
      <c r="D29" s="834"/>
      <c r="E29" s="63"/>
    </row>
    <row r="30" spans="2:5" ht="56.5" thickBot="1">
      <c r="B30" s="96"/>
      <c r="C30" s="533" t="s">
        <v>283</v>
      </c>
      <c r="D30" s="534"/>
      <c r="E30" s="63"/>
    </row>
    <row r="31" spans="2:5" ht="42.5" thickBot="1">
      <c r="B31" s="96"/>
      <c r="C31" s="535" t="s">
        <v>1068</v>
      </c>
      <c r="D31" s="534"/>
      <c r="E31" s="63"/>
    </row>
    <row r="32" spans="2:5" ht="70.5" thickBot="1">
      <c r="B32" s="96"/>
      <c r="C32" s="535" t="s">
        <v>1069</v>
      </c>
      <c r="D32" s="534"/>
      <c r="E32" s="63"/>
    </row>
    <row r="33" spans="2:5" ht="28.5" thickBot="1">
      <c r="B33" s="96"/>
      <c r="C33" s="533" t="s">
        <v>284</v>
      </c>
      <c r="D33" s="534"/>
      <c r="E33" s="63"/>
    </row>
    <row r="34" spans="2:5" ht="70.5" thickBot="1">
      <c r="B34" s="96"/>
      <c r="C34" s="533" t="s">
        <v>253</v>
      </c>
      <c r="D34" s="534"/>
      <c r="E34" s="63"/>
    </row>
    <row r="35" spans="2:5" ht="42.5" thickBot="1">
      <c r="B35" s="96"/>
      <c r="C35" s="533" t="s">
        <v>285</v>
      </c>
      <c r="D35" s="534"/>
      <c r="E35" s="63"/>
    </row>
    <row r="36" spans="2:5" ht="15" thickBot="1">
      <c r="B36" s="96"/>
      <c r="C36" s="834" t="s">
        <v>742</v>
      </c>
      <c r="D36" s="834"/>
      <c r="E36" s="63"/>
    </row>
    <row r="37" spans="2:5" ht="28.5" thickBot="1">
      <c r="B37" s="333"/>
      <c r="C37" s="538" t="s">
        <v>743</v>
      </c>
      <c r="D37" s="534"/>
      <c r="E37" s="333"/>
    </row>
    <row r="38" spans="2:5" ht="15" thickBot="1">
      <c r="B38" s="96"/>
      <c r="C38" s="834" t="s">
        <v>744</v>
      </c>
      <c r="D38" s="834"/>
      <c r="E38" s="63"/>
    </row>
    <row r="39" spans="2:5" ht="45.5" customHeight="1" thickBot="1">
      <c r="B39" s="96"/>
      <c r="C39" s="539" t="s">
        <v>811</v>
      </c>
      <c r="D39" s="534"/>
      <c r="E39" s="63"/>
    </row>
    <row r="40" spans="2:5" ht="28.5" thickBot="1">
      <c r="B40" s="96"/>
      <c r="C40" s="539" t="s">
        <v>810</v>
      </c>
      <c r="D40" s="540"/>
      <c r="E40" s="63"/>
    </row>
    <row r="41" spans="2:5" ht="15" thickBot="1">
      <c r="B41" s="124"/>
      <c r="C41" s="97"/>
      <c r="D41" s="97"/>
      <c r="E41" s="125"/>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584200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mc:AlternateContent xmlns:mc="http://schemas.openxmlformats.org/markup-compatibility/2006">
          <mc:Choice Requires="x14">
            <control shapeId="34822" r:id="rId6" name="Check Box 6">
              <controlPr defaultSize="0" autoFill="0" autoLine="0" autoPict="0">
                <anchor moveWithCells="1" sizeWithCells="1">
                  <from>
                    <xdr:col>2</xdr:col>
                    <xdr:colOff>3022600</xdr:colOff>
                    <xdr:row>38</xdr:row>
                    <xdr:rowOff>0</xdr:rowOff>
                  </from>
                  <to>
                    <xdr:col>3</xdr:col>
                    <xdr:colOff>508000</xdr:colOff>
                    <xdr:row>38</xdr:row>
                    <xdr:rowOff>336550</xdr:rowOff>
                  </to>
                </anchor>
              </controlPr>
            </control>
          </mc:Choice>
        </mc:AlternateContent>
        <mc:AlternateContent xmlns:mc="http://schemas.openxmlformats.org/markup-compatibility/2006">
          <mc:Choice Requires="x14">
            <control shapeId="34823" r:id="rId7" name="Check Box 7">
              <controlPr defaultSize="0" autoFill="0" autoLine="0" autoPict="0">
                <anchor moveWithCells="1" sizeWithCells="1">
                  <from>
                    <xdr:col>3</xdr:col>
                    <xdr:colOff>558800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topLeftCell="C20" zoomScale="70" zoomScaleNormal="70" zoomScalePageLayoutView="85" workbookViewId="0">
      <selection activeCell="G27" sqref="G27:G28"/>
    </sheetView>
  </sheetViews>
  <sheetFormatPr defaultColWidth="8.81640625" defaultRowHeight="14.5" outlineLevelRow="1"/>
  <cols>
    <col min="1" max="1" width="3" customWidth="1"/>
    <col min="2" max="2" width="28.453125" customWidth="1"/>
    <col min="3" max="3" width="50.453125" customWidth="1"/>
    <col min="4" max="4" width="34.453125" customWidth="1"/>
    <col min="5" max="5" width="32" customWidth="1"/>
    <col min="6" max="6" width="26.453125" customWidth="1"/>
    <col min="7" max="7" width="26.453125" bestFit="1" customWidth="1"/>
    <col min="8" max="8" width="30" customWidth="1"/>
    <col min="9" max="9" width="26.1796875" customWidth="1"/>
    <col min="10" max="10" width="25.81640625" customWidth="1"/>
    <col min="11" max="11" width="31" bestFit="1" customWidth="1"/>
    <col min="12" max="12" width="30.453125" customWidth="1"/>
    <col min="13" max="13" width="27.1796875" bestFit="1" customWidth="1"/>
    <col min="14" max="14" width="25" customWidth="1"/>
    <col min="15" max="15" width="25.81640625" bestFit="1" customWidth="1"/>
    <col min="16" max="16" width="30.453125" customWidth="1"/>
    <col min="17" max="17" width="27.1796875" bestFit="1" customWidth="1"/>
    <col min="18" max="18" width="24.453125" customWidth="1"/>
    <col min="19" max="19" width="23.1796875" bestFit="1" customWidth="1"/>
    <col min="20" max="20" width="27.453125" customWidth="1"/>
  </cols>
  <sheetData>
    <row r="1" spans="2:19" ht="15" thickBot="1"/>
    <row r="2" spans="2:19" ht="26">
      <c r="B2" s="80"/>
      <c r="C2" s="860"/>
      <c r="D2" s="860"/>
      <c r="E2" s="860"/>
      <c r="F2" s="860"/>
      <c r="G2" s="860"/>
      <c r="H2" s="74"/>
      <c r="I2" s="74"/>
      <c r="J2" s="74"/>
      <c r="K2" s="74"/>
      <c r="L2" s="74"/>
      <c r="M2" s="74"/>
      <c r="N2" s="74"/>
      <c r="O2" s="74"/>
      <c r="P2" s="74"/>
      <c r="Q2" s="74"/>
      <c r="R2" s="74"/>
      <c r="S2" s="75"/>
    </row>
    <row r="3" spans="2:19" ht="26">
      <c r="B3" s="81"/>
      <c r="C3" s="867" t="s">
        <v>868</v>
      </c>
      <c r="D3" s="868"/>
      <c r="E3" s="868"/>
      <c r="F3" s="868"/>
      <c r="G3" s="869"/>
      <c r="H3" s="77"/>
      <c r="I3" s="77"/>
      <c r="J3" s="77"/>
      <c r="K3" s="77"/>
      <c r="L3" s="77"/>
      <c r="M3" s="77"/>
      <c r="N3" s="77"/>
      <c r="O3" s="77"/>
      <c r="P3" s="77"/>
      <c r="Q3" s="77"/>
      <c r="R3" s="77"/>
      <c r="S3" s="79"/>
    </row>
    <row r="4" spans="2:19" ht="26">
      <c r="B4" s="81"/>
      <c r="C4" s="82"/>
      <c r="D4" s="82"/>
      <c r="E4" s="82"/>
      <c r="F4" s="82"/>
      <c r="G4" s="82"/>
      <c r="H4" s="77"/>
      <c r="I4" s="77"/>
      <c r="J4" s="77"/>
      <c r="K4" s="77"/>
      <c r="L4" s="77"/>
      <c r="M4" s="77"/>
      <c r="N4" s="77"/>
      <c r="O4" s="77"/>
      <c r="P4" s="77"/>
      <c r="Q4" s="77"/>
      <c r="R4" s="77"/>
      <c r="S4" s="79"/>
    </row>
    <row r="5" spans="2:19" ht="15" thickBot="1">
      <c r="B5" s="76"/>
      <c r="C5" s="77"/>
      <c r="D5" s="77"/>
      <c r="E5" s="77"/>
      <c r="F5" s="77"/>
      <c r="G5" s="77"/>
      <c r="H5" s="77"/>
      <c r="I5" s="77"/>
      <c r="J5" s="77"/>
      <c r="K5" s="77"/>
      <c r="L5" s="77"/>
      <c r="M5" s="77"/>
      <c r="N5" s="77"/>
      <c r="O5" s="77"/>
      <c r="P5" s="77"/>
      <c r="Q5" s="77"/>
      <c r="R5" s="77"/>
      <c r="S5" s="79"/>
    </row>
    <row r="6" spans="2:19" ht="34.5" customHeight="1" thickBot="1">
      <c r="B6" s="861" t="s">
        <v>814</v>
      </c>
      <c r="C6" s="862"/>
      <c r="D6" s="862"/>
      <c r="E6" s="862"/>
      <c r="F6" s="862"/>
      <c r="G6" s="862"/>
      <c r="H6" s="209"/>
      <c r="I6" s="209"/>
      <c r="J6" s="209"/>
      <c r="K6" s="209"/>
      <c r="L6" s="209"/>
      <c r="M6" s="209"/>
      <c r="N6" s="209"/>
      <c r="O6" s="209"/>
      <c r="P6" s="209"/>
      <c r="Q6" s="209"/>
      <c r="R6" s="209"/>
      <c r="S6" s="210"/>
    </row>
    <row r="7" spans="2:19" ht="15.75" customHeight="1">
      <c r="B7" s="863" t="s">
        <v>638</v>
      </c>
      <c r="C7" s="864"/>
      <c r="D7" s="864"/>
      <c r="E7" s="864"/>
      <c r="F7" s="864"/>
      <c r="G7" s="864"/>
      <c r="H7" s="209"/>
      <c r="I7" s="209"/>
      <c r="J7" s="209"/>
      <c r="K7" s="209"/>
      <c r="L7" s="209"/>
      <c r="M7" s="209"/>
      <c r="N7" s="209"/>
      <c r="O7" s="209"/>
      <c r="P7" s="209"/>
      <c r="Q7" s="209"/>
      <c r="R7" s="209"/>
      <c r="S7" s="210"/>
    </row>
    <row r="8" spans="2:19" ht="15.75" customHeight="1" thickBot="1">
      <c r="B8" s="865" t="s">
        <v>816</v>
      </c>
      <c r="C8" s="866"/>
      <c r="D8" s="866"/>
      <c r="E8" s="866"/>
      <c r="F8" s="866"/>
      <c r="G8" s="866"/>
      <c r="H8" s="211"/>
      <c r="I8" s="211"/>
      <c r="J8" s="211"/>
      <c r="K8" s="211"/>
      <c r="L8" s="211"/>
      <c r="M8" s="211"/>
      <c r="N8" s="211"/>
      <c r="O8" s="211"/>
      <c r="P8" s="211"/>
      <c r="Q8" s="211"/>
      <c r="R8" s="211"/>
      <c r="S8" s="212"/>
    </row>
    <row r="10" spans="2:19" ht="21">
      <c r="B10" s="968" t="s">
        <v>288</v>
      </c>
      <c r="C10" s="968"/>
    </row>
    <row r="11" spans="2:19" ht="15" thickBot="1"/>
    <row r="12" spans="2:19" ht="15" customHeight="1" thickBot="1">
      <c r="B12" s="214" t="s">
        <v>289</v>
      </c>
      <c r="C12" s="379">
        <v>111194</v>
      </c>
    </row>
    <row r="13" spans="2:19" ht="15.75" customHeight="1" thickBot="1">
      <c r="B13" s="214" t="s">
        <v>260</v>
      </c>
      <c r="C13" s="126" t="s">
        <v>867</v>
      </c>
    </row>
    <row r="14" spans="2:19" ht="15.75" customHeight="1" thickBot="1">
      <c r="B14" s="214" t="s">
        <v>639</v>
      </c>
      <c r="C14" s="126" t="s">
        <v>577</v>
      </c>
    </row>
    <row r="15" spans="2:19" ht="15.75" customHeight="1" thickBot="1">
      <c r="B15" s="214" t="s">
        <v>290</v>
      </c>
      <c r="C15" s="126" t="s">
        <v>63</v>
      </c>
    </row>
    <row r="16" spans="2:19" ht="15" thickBot="1">
      <c r="B16" s="214" t="s">
        <v>291</v>
      </c>
      <c r="C16" s="126" t="s">
        <v>581</v>
      </c>
    </row>
    <row r="17" spans="2:19" ht="15" thickBot="1">
      <c r="B17" s="214" t="s">
        <v>292</v>
      </c>
      <c r="C17" s="126" t="s">
        <v>470</v>
      </c>
    </row>
    <row r="18" spans="2:19" ht="15" thickBot="1"/>
    <row r="19" spans="2:19" ht="15" thickBot="1">
      <c r="D19" s="891" t="s">
        <v>293</v>
      </c>
      <c r="E19" s="892"/>
      <c r="F19" s="892"/>
      <c r="G19" s="893"/>
      <c r="H19" s="891" t="s">
        <v>294</v>
      </c>
      <c r="I19" s="892"/>
      <c r="J19" s="892"/>
      <c r="K19" s="893"/>
      <c r="L19" s="891" t="s">
        <v>295</v>
      </c>
      <c r="M19" s="892"/>
      <c r="N19" s="892"/>
      <c r="O19" s="893"/>
      <c r="P19" s="891" t="s">
        <v>296</v>
      </c>
      <c r="Q19" s="892"/>
      <c r="R19" s="892"/>
      <c r="S19" s="893"/>
    </row>
    <row r="20" spans="2:19" ht="45" customHeight="1" thickBot="1">
      <c r="B20" s="882" t="s">
        <v>297</v>
      </c>
      <c r="C20" s="969" t="s">
        <v>869</v>
      </c>
      <c r="D20" s="127"/>
      <c r="E20" s="128" t="s">
        <v>298</v>
      </c>
      <c r="F20" s="129" t="s">
        <v>299</v>
      </c>
      <c r="G20" s="130" t="s">
        <v>300</v>
      </c>
      <c r="H20" s="127"/>
      <c r="I20" s="128" t="s">
        <v>298</v>
      </c>
      <c r="J20" s="129" t="s">
        <v>299</v>
      </c>
      <c r="K20" s="130" t="s">
        <v>300</v>
      </c>
      <c r="L20" s="127"/>
      <c r="M20" s="128" t="s">
        <v>298</v>
      </c>
      <c r="N20" s="129" t="s">
        <v>299</v>
      </c>
      <c r="O20" s="130" t="s">
        <v>300</v>
      </c>
      <c r="P20" s="127"/>
      <c r="Q20" s="128" t="s">
        <v>298</v>
      </c>
      <c r="R20" s="129" t="s">
        <v>299</v>
      </c>
      <c r="S20" s="130" t="s">
        <v>300</v>
      </c>
    </row>
    <row r="21" spans="2:19" ht="40.5" customHeight="1">
      <c r="B21" s="927"/>
      <c r="C21" s="970"/>
      <c r="D21" s="131" t="s">
        <v>301</v>
      </c>
      <c r="E21" s="473">
        <v>0</v>
      </c>
      <c r="F21" s="473">
        <v>0</v>
      </c>
      <c r="G21" s="474">
        <v>0</v>
      </c>
      <c r="H21" s="132" t="s">
        <v>301</v>
      </c>
      <c r="I21" s="410">
        <v>98016</v>
      </c>
      <c r="J21" s="410">
        <v>30211</v>
      </c>
      <c r="K21" s="411">
        <v>67805</v>
      </c>
      <c r="L21" s="131" t="s">
        <v>301</v>
      </c>
      <c r="M21" s="133"/>
      <c r="N21" s="134"/>
      <c r="O21" s="135"/>
      <c r="P21" s="131" t="s">
        <v>301</v>
      </c>
      <c r="Q21" s="133"/>
      <c r="R21" s="134"/>
      <c r="S21" s="135"/>
    </row>
    <row r="22" spans="2:19" ht="39.75" customHeight="1">
      <c r="B22" s="927"/>
      <c r="C22" s="970"/>
      <c r="D22" s="136" t="s">
        <v>302</v>
      </c>
      <c r="E22" s="475">
        <v>0</v>
      </c>
      <c r="F22" s="475">
        <v>0</v>
      </c>
      <c r="G22" s="475">
        <v>0</v>
      </c>
      <c r="H22" s="137" t="s">
        <v>302</v>
      </c>
      <c r="I22" s="412">
        <v>0.4</v>
      </c>
      <c r="J22" s="412">
        <v>0.59</v>
      </c>
      <c r="K22" s="413">
        <v>0.30859999999999999</v>
      </c>
      <c r="L22" s="136" t="s">
        <v>302</v>
      </c>
      <c r="M22" s="138"/>
      <c r="N22" s="138"/>
      <c r="O22" s="139"/>
      <c r="P22" s="136" t="s">
        <v>302</v>
      </c>
      <c r="Q22" s="138"/>
      <c r="R22" s="138"/>
      <c r="S22" s="139"/>
    </row>
    <row r="23" spans="2:19" ht="37.5" customHeight="1">
      <c r="B23" s="883"/>
      <c r="C23" s="971"/>
      <c r="D23" s="136" t="s">
        <v>303</v>
      </c>
      <c r="E23" s="475">
        <v>0</v>
      </c>
      <c r="F23" s="475">
        <v>0</v>
      </c>
      <c r="G23" s="475">
        <v>0</v>
      </c>
      <c r="H23" s="137" t="s">
        <v>303</v>
      </c>
      <c r="I23" s="412">
        <v>0</v>
      </c>
      <c r="J23" s="412">
        <v>0</v>
      </c>
      <c r="K23" s="413">
        <v>0</v>
      </c>
      <c r="L23" s="136" t="s">
        <v>303</v>
      </c>
      <c r="M23" s="138"/>
      <c r="N23" s="138"/>
      <c r="O23" s="139"/>
      <c r="P23" s="136" t="s">
        <v>303</v>
      </c>
      <c r="Q23" s="138"/>
      <c r="R23" s="138"/>
      <c r="S23" s="139"/>
    </row>
    <row r="24" spans="2:19" ht="14.5" customHeight="1" thickBot="1">
      <c r="B24" s="140"/>
      <c r="C24" s="140"/>
      <c r="Q24" s="141"/>
      <c r="R24" s="141"/>
      <c r="S24" s="141"/>
    </row>
    <row r="25" spans="2:19" ht="30" customHeight="1" thickBot="1">
      <c r="B25" s="140"/>
      <c r="C25" s="140"/>
      <c r="D25" s="891" t="s">
        <v>293</v>
      </c>
      <c r="E25" s="892"/>
      <c r="F25" s="892"/>
      <c r="G25" s="893"/>
      <c r="H25" s="891" t="s">
        <v>294</v>
      </c>
      <c r="I25" s="892"/>
      <c r="J25" s="892"/>
      <c r="K25" s="893"/>
      <c r="L25" s="891" t="s">
        <v>295</v>
      </c>
      <c r="M25" s="892"/>
      <c r="N25" s="892"/>
      <c r="O25" s="893"/>
      <c r="P25" s="891" t="s">
        <v>296</v>
      </c>
      <c r="Q25" s="892"/>
      <c r="R25" s="892"/>
      <c r="S25" s="893"/>
    </row>
    <row r="26" spans="2:19" ht="47.25" customHeight="1">
      <c r="B26" s="882" t="s">
        <v>304</v>
      </c>
      <c r="C26" s="882" t="s">
        <v>305</v>
      </c>
      <c r="D26" s="941" t="s">
        <v>306</v>
      </c>
      <c r="E26" s="942"/>
      <c r="F26" s="142" t="s">
        <v>307</v>
      </c>
      <c r="G26" s="143" t="s">
        <v>308</v>
      </c>
      <c r="H26" s="941" t="s">
        <v>306</v>
      </c>
      <c r="I26" s="942"/>
      <c r="J26" s="142" t="s">
        <v>307</v>
      </c>
      <c r="K26" s="143" t="s">
        <v>308</v>
      </c>
      <c r="L26" s="941" t="s">
        <v>306</v>
      </c>
      <c r="M26" s="942"/>
      <c r="N26" s="142" t="s">
        <v>307</v>
      </c>
      <c r="O26" s="143" t="s">
        <v>308</v>
      </c>
      <c r="P26" s="941" t="s">
        <v>306</v>
      </c>
      <c r="Q26" s="942"/>
      <c r="R26" s="142" t="s">
        <v>307</v>
      </c>
      <c r="S26" s="143" t="s">
        <v>308</v>
      </c>
    </row>
    <row r="27" spans="2:19" ht="51" customHeight="1">
      <c r="B27" s="927"/>
      <c r="C27" s="927"/>
      <c r="D27" s="144" t="s">
        <v>301</v>
      </c>
      <c r="E27" s="463">
        <v>0</v>
      </c>
      <c r="F27" s="961" t="s">
        <v>393</v>
      </c>
      <c r="G27" s="963" t="s">
        <v>505</v>
      </c>
      <c r="H27" s="144" t="s">
        <v>301</v>
      </c>
      <c r="I27" s="465">
        <v>30211</v>
      </c>
      <c r="J27" s="965" t="s">
        <v>393</v>
      </c>
      <c r="K27" s="963" t="s">
        <v>486</v>
      </c>
      <c r="L27" s="144" t="s">
        <v>301</v>
      </c>
      <c r="M27" s="145"/>
      <c r="N27" s="945"/>
      <c r="O27" s="947"/>
      <c r="P27" s="144" t="s">
        <v>301</v>
      </c>
      <c r="Q27" s="145"/>
      <c r="R27" s="945"/>
      <c r="S27" s="947"/>
    </row>
    <row r="28" spans="2:19" ht="51" customHeight="1">
      <c r="B28" s="883"/>
      <c r="C28" s="883"/>
      <c r="D28" s="146" t="s">
        <v>309</v>
      </c>
      <c r="E28" s="464">
        <v>0</v>
      </c>
      <c r="F28" s="962"/>
      <c r="G28" s="964"/>
      <c r="H28" s="146" t="s">
        <v>309</v>
      </c>
      <c r="I28" s="466">
        <v>0.51</v>
      </c>
      <c r="J28" s="966"/>
      <c r="K28" s="964"/>
      <c r="L28" s="146" t="s">
        <v>309</v>
      </c>
      <c r="M28" s="147"/>
      <c r="N28" s="946"/>
      <c r="O28" s="948"/>
      <c r="P28" s="146" t="s">
        <v>309</v>
      </c>
      <c r="Q28" s="147"/>
      <c r="R28" s="946"/>
      <c r="S28" s="948"/>
    </row>
    <row r="29" spans="2:19" ht="45.5" customHeight="1">
      <c r="B29" s="870" t="s">
        <v>310</v>
      </c>
      <c r="C29" s="884" t="s">
        <v>311</v>
      </c>
      <c r="D29" s="148" t="s">
        <v>312</v>
      </c>
      <c r="E29" s="149" t="s">
        <v>292</v>
      </c>
      <c r="F29" s="149" t="s">
        <v>313</v>
      </c>
      <c r="G29" s="150" t="s">
        <v>314</v>
      </c>
      <c r="H29" s="148" t="s">
        <v>312</v>
      </c>
      <c r="I29" s="149" t="s">
        <v>292</v>
      </c>
      <c r="J29" s="149" t="s">
        <v>313</v>
      </c>
      <c r="K29" s="150" t="s">
        <v>314</v>
      </c>
      <c r="L29" s="148" t="s">
        <v>312</v>
      </c>
      <c r="M29" s="149" t="s">
        <v>292</v>
      </c>
      <c r="N29" s="149" t="s">
        <v>313</v>
      </c>
      <c r="O29" s="150" t="s">
        <v>314</v>
      </c>
      <c r="P29" s="148" t="s">
        <v>312</v>
      </c>
      <c r="Q29" s="149" t="s">
        <v>292</v>
      </c>
      <c r="R29" s="149" t="s">
        <v>313</v>
      </c>
      <c r="S29" s="150" t="s">
        <v>314</v>
      </c>
    </row>
    <row r="30" spans="2:19" ht="40" customHeight="1">
      <c r="B30" s="881"/>
      <c r="C30" s="885"/>
      <c r="D30" s="151"/>
      <c r="E30" s="152"/>
      <c r="F30" s="204"/>
      <c r="G30" s="468" t="s">
        <v>522</v>
      </c>
      <c r="H30" s="154"/>
      <c r="I30" s="155"/>
      <c r="J30" s="154"/>
      <c r="K30" s="156"/>
      <c r="L30" s="154"/>
      <c r="M30" s="155"/>
      <c r="N30" s="154"/>
      <c r="O30" s="156"/>
      <c r="P30" s="154"/>
      <c r="Q30" s="155"/>
      <c r="R30" s="154"/>
      <c r="S30" s="156"/>
    </row>
    <row r="31" spans="2:19" ht="36.75" hidden="1" customHeight="1" outlineLevel="1">
      <c r="B31" s="881"/>
      <c r="C31" s="885"/>
      <c r="D31" s="148" t="s">
        <v>312</v>
      </c>
      <c r="E31" s="149" t="s">
        <v>292</v>
      </c>
      <c r="F31" s="149" t="s">
        <v>313</v>
      </c>
      <c r="G31" s="150" t="s">
        <v>314</v>
      </c>
      <c r="H31" s="148" t="s">
        <v>312</v>
      </c>
      <c r="I31" s="149" t="s">
        <v>292</v>
      </c>
      <c r="J31" s="149" t="s">
        <v>313</v>
      </c>
      <c r="K31" s="150" t="s">
        <v>314</v>
      </c>
      <c r="L31" s="148" t="s">
        <v>312</v>
      </c>
      <c r="M31" s="149" t="s">
        <v>292</v>
      </c>
      <c r="N31" s="149" t="s">
        <v>313</v>
      </c>
      <c r="O31" s="150" t="s">
        <v>314</v>
      </c>
      <c r="P31" s="148" t="s">
        <v>312</v>
      </c>
      <c r="Q31" s="149" t="s">
        <v>292</v>
      </c>
      <c r="R31" s="149" t="s">
        <v>313</v>
      </c>
      <c r="S31" s="150" t="s">
        <v>314</v>
      </c>
    </row>
    <row r="32" spans="2:19" ht="30" hidden="1" customHeight="1" outlineLevel="1">
      <c r="B32" s="881"/>
      <c r="C32" s="885"/>
      <c r="D32" s="151"/>
      <c r="E32" s="152"/>
      <c r="F32" s="152"/>
      <c r="G32" s="153"/>
      <c r="H32" s="154"/>
      <c r="I32" s="155"/>
      <c r="J32" s="154"/>
      <c r="K32" s="156"/>
      <c r="L32" s="154"/>
      <c r="M32" s="155"/>
      <c r="N32" s="154"/>
      <c r="O32" s="156"/>
      <c r="P32" s="154"/>
      <c r="Q32" s="155"/>
      <c r="R32" s="154"/>
      <c r="S32" s="156"/>
    </row>
    <row r="33" spans="2:19" ht="36" hidden="1" customHeight="1" outlineLevel="1">
      <c r="B33" s="881"/>
      <c r="C33" s="885"/>
      <c r="D33" s="148" t="s">
        <v>312</v>
      </c>
      <c r="E33" s="149" t="s">
        <v>292</v>
      </c>
      <c r="F33" s="149" t="s">
        <v>313</v>
      </c>
      <c r="G33" s="150" t="s">
        <v>314</v>
      </c>
      <c r="H33" s="148" t="s">
        <v>312</v>
      </c>
      <c r="I33" s="149" t="s">
        <v>292</v>
      </c>
      <c r="J33" s="149" t="s">
        <v>313</v>
      </c>
      <c r="K33" s="150" t="s">
        <v>314</v>
      </c>
      <c r="L33" s="148" t="s">
        <v>312</v>
      </c>
      <c r="M33" s="149" t="s">
        <v>292</v>
      </c>
      <c r="N33" s="149" t="s">
        <v>313</v>
      </c>
      <c r="O33" s="150" t="s">
        <v>314</v>
      </c>
      <c r="P33" s="148" t="s">
        <v>312</v>
      </c>
      <c r="Q33" s="149" t="s">
        <v>292</v>
      </c>
      <c r="R33" s="149" t="s">
        <v>313</v>
      </c>
      <c r="S33" s="150" t="s">
        <v>314</v>
      </c>
    </row>
    <row r="34" spans="2:19" ht="30" hidden="1" customHeight="1" outlineLevel="1">
      <c r="B34" s="881"/>
      <c r="C34" s="885"/>
      <c r="D34" s="151"/>
      <c r="E34" s="152"/>
      <c r="F34" s="152"/>
      <c r="G34" s="153"/>
      <c r="H34" s="154"/>
      <c r="I34" s="155"/>
      <c r="J34" s="154"/>
      <c r="K34" s="156"/>
      <c r="L34" s="154"/>
      <c r="M34" s="155"/>
      <c r="N34" s="154"/>
      <c r="O34" s="156"/>
      <c r="P34" s="154"/>
      <c r="Q34" s="155"/>
      <c r="R34" s="154"/>
      <c r="S34" s="156"/>
    </row>
    <row r="35" spans="2:19" ht="39" hidden="1" customHeight="1" outlineLevel="1">
      <c r="B35" s="881"/>
      <c r="C35" s="885"/>
      <c r="D35" s="148" t="s">
        <v>312</v>
      </c>
      <c r="E35" s="149" t="s">
        <v>292</v>
      </c>
      <c r="F35" s="149" t="s">
        <v>313</v>
      </c>
      <c r="G35" s="150" t="s">
        <v>314</v>
      </c>
      <c r="H35" s="148" t="s">
        <v>312</v>
      </c>
      <c r="I35" s="149" t="s">
        <v>292</v>
      </c>
      <c r="J35" s="149" t="s">
        <v>313</v>
      </c>
      <c r="K35" s="150" t="s">
        <v>314</v>
      </c>
      <c r="L35" s="148" t="s">
        <v>312</v>
      </c>
      <c r="M35" s="149" t="s">
        <v>292</v>
      </c>
      <c r="N35" s="149" t="s">
        <v>313</v>
      </c>
      <c r="O35" s="150" t="s">
        <v>314</v>
      </c>
      <c r="P35" s="148" t="s">
        <v>312</v>
      </c>
      <c r="Q35" s="149" t="s">
        <v>292</v>
      </c>
      <c r="R35" s="149" t="s">
        <v>313</v>
      </c>
      <c r="S35" s="150" t="s">
        <v>314</v>
      </c>
    </row>
    <row r="36" spans="2:19" ht="30" hidden="1" customHeight="1" outlineLevel="1">
      <c r="B36" s="881"/>
      <c r="C36" s="885"/>
      <c r="D36" s="151"/>
      <c r="E36" s="152"/>
      <c r="F36" s="152"/>
      <c r="G36" s="153"/>
      <c r="H36" s="154"/>
      <c r="I36" s="155"/>
      <c r="J36" s="154"/>
      <c r="K36" s="156"/>
      <c r="L36" s="154"/>
      <c r="M36" s="155"/>
      <c r="N36" s="154"/>
      <c r="O36" s="156"/>
      <c r="P36" s="154"/>
      <c r="Q36" s="155"/>
      <c r="R36" s="154"/>
      <c r="S36" s="156"/>
    </row>
    <row r="37" spans="2:19" ht="36.75" hidden="1" customHeight="1" outlineLevel="1">
      <c r="B37" s="881"/>
      <c r="C37" s="885"/>
      <c r="D37" s="148" t="s">
        <v>312</v>
      </c>
      <c r="E37" s="149" t="s">
        <v>292</v>
      </c>
      <c r="F37" s="149" t="s">
        <v>313</v>
      </c>
      <c r="G37" s="150" t="s">
        <v>314</v>
      </c>
      <c r="H37" s="148" t="s">
        <v>312</v>
      </c>
      <c r="I37" s="149" t="s">
        <v>292</v>
      </c>
      <c r="J37" s="149" t="s">
        <v>313</v>
      </c>
      <c r="K37" s="150" t="s">
        <v>314</v>
      </c>
      <c r="L37" s="148" t="s">
        <v>312</v>
      </c>
      <c r="M37" s="149" t="s">
        <v>292</v>
      </c>
      <c r="N37" s="149" t="s">
        <v>313</v>
      </c>
      <c r="O37" s="150" t="s">
        <v>314</v>
      </c>
      <c r="P37" s="148" t="s">
        <v>312</v>
      </c>
      <c r="Q37" s="149" t="s">
        <v>292</v>
      </c>
      <c r="R37" s="149" t="s">
        <v>313</v>
      </c>
      <c r="S37" s="150" t="s">
        <v>314</v>
      </c>
    </row>
    <row r="38" spans="2:19" ht="17.5" customHeight="1" outlineLevel="1">
      <c r="B38" s="871"/>
      <c r="C38" s="886"/>
      <c r="D38" s="151"/>
      <c r="E38" s="152"/>
      <c r="F38" s="152"/>
      <c r="G38" s="153"/>
      <c r="H38" s="154"/>
      <c r="I38" s="155"/>
      <c r="J38" s="154"/>
      <c r="K38" s="156"/>
      <c r="L38" s="154"/>
      <c r="M38" s="155"/>
      <c r="N38" s="154"/>
      <c r="O38" s="156"/>
      <c r="P38" s="154"/>
      <c r="Q38" s="155"/>
      <c r="R38" s="154"/>
      <c r="S38" s="156"/>
    </row>
    <row r="39" spans="2:19" ht="30" customHeight="1">
      <c r="B39" s="870" t="s">
        <v>315</v>
      </c>
      <c r="C39" s="870" t="s">
        <v>870</v>
      </c>
      <c r="D39" s="149" t="s">
        <v>316</v>
      </c>
      <c r="E39" s="149" t="s">
        <v>317</v>
      </c>
      <c r="F39" s="129" t="s">
        <v>318</v>
      </c>
      <c r="G39" s="157"/>
      <c r="H39" s="149" t="s">
        <v>316</v>
      </c>
      <c r="I39" s="149" t="s">
        <v>317</v>
      </c>
      <c r="J39" s="129" t="s">
        <v>318</v>
      </c>
      <c r="K39" s="158"/>
      <c r="L39" s="149" t="s">
        <v>316</v>
      </c>
      <c r="M39" s="149" t="s">
        <v>317</v>
      </c>
      <c r="N39" s="129" t="s">
        <v>318</v>
      </c>
      <c r="O39" s="158"/>
      <c r="P39" s="149" t="s">
        <v>316</v>
      </c>
      <c r="Q39" s="149" t="s">
        <v>317</v>
      </c>
      <c r="R39" s="129" t="s">
        <v>318</v>
      </c>
      <c r="S39" s="158"/>
    </row>
    <row r="40" spans="2:19" ht="30" customHeight="1">
      <c r="B40" s="881"/>
      <c r="C40" s="881"/>
      <c r="D40" s="959"/>
      <c r="E40" s="959"/>
      <c r="F40" s="129" t="s">
        <v>319</v>
      </c>
      <c r="G40" s="159"/>
      <c r="H40" s="957"/>
      <c r="I40" s="957"/>
      <c r="J40" s="129" t="s">
        <v>319</v>
      </c>
      <c r="K40" s="160"/>
      <c r="L40" s="957"/>
      <c r="M40" s="957"/>
      <c r="N40" s="129" t="s">
        <v>319</v>
      </c>
      <c r="O40" s="160"/>
      <c r="P40" s="957"/>
      <c r="Q40" s="957"/>
      <c r="R40" s="129" t="s">
        <v>319</v>
      </c>
      <c r="S40" s="160"/>
    </row>
    <row r="41" spans="2:19" ht="30" customHeight="1">
      <c r="B41" s="881"/>
      <c r="C41" s="881"/>
      <c r="D41" s="960"/>
      <c r="E41" s="960"/>
      <c r="F41" s="129" t="s">
        <v>320</v>
      </c>
      <c r="G41" s="153"/>
      <c r="H41" s="958"/>
      <c r="I41" s="958"/>
      <c r="J41" s="129" t="s">
        <v>320</v>
      </c>
      <c r="K41" s="156"/>
      <c r="L41" s="958"/>
      <c r="M41" s="958"/>
      <c r="N41" s="129" t="s">
        <v>320</v>
      </c>
      <c r="O41" s="156"/>
      <c r="P41" s="958"/>
      <c r="Q41" s="958"/>
      <c r="R41" s="129" t="s">
        <v>320</v>
      </c>
      <c r="S41" s="156"/>
    </row>
    <row r="42" spans="2:19" ht="30" customHeight="1" outlineLevel="1">
      <c r="B42" s="881"/>
      <c r="C42" s="881"/>
      <c r="D42" s="149" t="s">
        <v>316</v>
      </c>
      <c r="E42" s="149" t="s">
        <v>317</v>
      </c>
      <c r="F42" s="129" t="s">
        <v>318</v>
      </c>
      <c r="G42" s="157"/>
      <c r="H42" s="149" t="s">
        <v>316</v>
      </c>
      <c r="I42" s="149" t="s">
        <v>317</v>
      </c>
      <c r="J42" s="129" t="s">
        <v>318</v>
      </c>
      <c r="K42" s="158"/>
      <c r="L42" s="149" t="s">
        <v>316</v>
      </c>
      <c r="M42" s="149" t="s">
        <v>317</v>
      </c>
      <c r="N42" s="129" t="s">
        <v>318</v>
      </c>
      <c r="O42" s="158"/>
      <c r="P42" s="149" t="s">
        <v>316</v>
      </c>
      <c r="Q42" s="149" t="s">
        <v>317</v>
      </c>
      <c r="R42" s="129" t="s">
        <v>318</v>
      </c>
      <c r="S42" s="158"/>
    </row>
    <row r="43" spans="2:19" ht="30" customHeight="1" outlineLevel="1">
      <c r="B43" s="881"/>
      <c r="C43" s="881"/>
      <c r="D43" s="959"/>
      <c r="E43" s="959"/>
      <c r="F43" s="129" t="s">
        <v>319</v>
      </c>
      <c r="G43" s="159"/>
      <c r="H43" s="957"/>
      <c r="I43" s="957"/>
      <c r="J43" s="129" t="s">
        <v>319</v>
      </c>
      <c r="K43" s="160"/>
      <c r="L43" s="957"/>
      <c r="M43" s="957"/>
      <c r="N43" s="129" t="s">
        <v>319</v>
      </c>
      <c r="O43" s="160"/>
      <c r="P43" s="957"/>
      <c r="Q43" s="957"/>
      <c r="R43" s="129" t="s">
        <v>319</v>
      </c>
      <c r="S43" s="160"/>
    </row>
    <row r="44" spans="2:19" ht="30" customHeight="1" outlineLevel="1">
      <c r="B44" s="881"/>
      <c r="C44" s="881"/>
      <c r="D44" s="960"/>
      <c r="E44" s="960"/>
      <c r="F44" s="129" t="s">
        <v>320</v>
      </c>
      <c r="G44" s="153"/>
      <c r="H44" s="958"/>
      <c r="I44" s="958"/>
      <c r="J44" s="129" t="s">
        <v>320</v>
      </c>
      <c r="K44" s="156"/>
      <c r="L44" s="958"/>
      <c r="M44" s="958"/>
      <c r="N44" s="129" t="s">
        <v>320</v>
      </c>
      <c r="O44" s="156"/>
      <c r="P44" s="958"/>
      <c r="Q44" s="958"/>
      <c r="R44" s="129" t="s">
        <v>320</v>
      </c>
      <c r="S44" s="156"/>
    </row>
    <row r="45" spans="2:19" ht="30" customHeight="1" outlineLevel="1">
      <c r="B45" s="881"/>
      <c r="C45" s="881"/>
      <c r="D45" s="149" t="s">
        <v>316</v>
      </c>
      <c r="E45" s="149" t="s">
        <v>317</v>
      </c>
      <c r="F45" s="129" t="s">
        <v>318</v>
      </c>
      <c r="G45" s="157"/>
      <c r="H45" s="149" t="s">
        <v>316</v>
      </c>
      <c r="I45" s="149" t="s">
        <v>317</v>
      </c>
      <c r="J45" s="129" t="s">
        <v>318</v>
      </c>
      <c r="K45" s="158"/>
      <c r="L45" s="149" t="s">
        <v>316</v>
      </c>
      <c r="M45" s="149" t="s">
        <v>317</v>
      </c>
      <c r="N45" s="129" t="s">
        <v>318</v>
      </c>
      <c r="O45" s="158"/>
      <c r="P45" s="149" t="s">
        <v>316</v>
      </c>
      <c r="Q45" s="149" t="s">
        <v>317</v>
      </c>
      <c r="R45" s="129" t="s">
        <v>318</v>
      </c>
      <c r="S45" s="158"/>
    </row>
    <row r="46" spans="2:19" ht="30" customHeight="1" outlineLevel="1">
      <c r="B46" s="881"/>
      <c r="C46" s="881"/>
      <c r="D46" s="959"/>
      <c r="E46" s="959"/>
      <c r="F46" s="129" t="s">
        <v>319</v>
      </c>
      <c r="G46" s="159"/>
      <c r="H46" s="957"/>
      <c r="I46" s="957"/>
      <c r="J46" s="129" t="s">
        <v>319</v>
      </c>
      <c r="K46" s="160"/>
      <c r="L46" s="957"/>
      <c r="M46" s="957"/>
      <c r="N46" s="129" t="s">
        <v>319</v>
      </c>
      <c r="O46" s="160"/>
      <c r="P46" s="957"/>
      <c r="Q46" s="957"/>
      <c r="R46" s="129" t="s">
        <v>319</v>
      </c>
      <c r="S46" s="160"/>
    </row>
    <row r="47" spans="2:19" ht="30" customHeight="1" outlineLevel="1">
      <c r="B47" s="881"/>
      <c r="C47" s="881"/>
      <c r="D47" s="960"/>
      <c r="E47" s="960"/>
      <c r="F47" s="129" t="s">
        <v>320</v>
      </c>
      <c r="G47" s="153"/>
      <c r="H47" s="958"/>
      <c r="I47" s="958"/>
      <c r="J47" s="129" t="s">
        <v>320</v>
      </c>
      <c r="K47" s="156"/>
      <c r="L47" s="958"/>
      <c r="M47" s="958"/>
      <c r="N47" s="129" t="s">
        <v>320</v>
      </c>
      <c r="O47" s="156"/>
      <c r="P47" s="958"/>
      <c r="Q47" s="958"/>
      <c r="R47" s="129" t="s">
        <v>320</v>
      </c>
      <c r="S47" s="156"/>
    </row>
    <row r="48" spans="2:19" ht="30" customHeight="1" outlineLevel="1">
      <c r="B48" s="881"/>
      <c r="C48" s="881"/>
      <c r="D48" s="149" t="s">
        <v>316</v>
      </c>
      <c r="E48" s="149" t="s">
        <v>317</v>
      </c>
      <c r="F48" s="129" t="s">
        <v>318</v>
      </c>
      <c r="G48" s="157"/>
      <c r="H48" s="149" t="s">
        <v>316</v>
      </c>
      <c r="I48" s="149" t="s">
        <v>317</v>
      </c>
      <c r="J48" s="129" t="s">
        <v>318</v>
      </c>
      <c r="K48" s="158"/>
      <c r="L48" s="149" t="s">
        <v>316</v>
      </c>
      <c r="M48" s="149" t="s">
        <v>317</v>
      </c>
      <c r="N48" s="129" t="s">
        <v>318</v>
      </c>
      <c r="O48" s="158"/>
      <c r="P48" s="149" t="s">
        <v>316</v>
      </c>
      <c r="Q48" s="149" t="s">
        <v>317</v>
      </c>
      <c r="R48" s="129" t="s">
        <v>318</v>
      </c>
      <c r="S48" s="158"/>
    </row>
    <row r="49" spans="2:19" ht="30" customHeight="1" outlineLevel="1">
      <c r="B49" s="881"/>
      <c r="C49" s="881"/>
      <c r="D49" s="959"/>
      <c r="E49" s="959"/>
      <c r="F49" s="129" t="s">
        <v>319</v>
      </c>
      <c r="G49" s="159"/>
      <c r="H49" s="957"/>
      <c r="I49" s="957"/>
      <c r="J49" s="129" t="s">
        <v>319</v>
      </c>
      <c r="K49" s="160"/>
      <c r="L49" s="957"/>
      <c r="M49" s="957"/>
      <c r="N49" s="129" t="s">
        <v>319</v>
      </c>
      <c r="O49" s="160"/>
      <c r="P49" s="957"/>
      <c r="Q49" s="957"/>
      <c r="R49" s="129" t="s">
        <v>319</v>
      </c>
      <c r="S49" s="160"/>
    </row>
    <row r="50" spans="2:19" ht="30" customHeight="1" outlineLevel="1">
      <c r="B50" s="871"/>
      <c r="C50" s="871"/>
      <c r="D50" s="960"/>
      <c r="E50" s="960"/>
      <c r="F50" s="129" t="s">
        <v>320</v>
      </c>
      <c r="G50" s="153"/>
      <c r="H50" s="958"/>
      <c r="I50" s="958"/>
      <c r="J50" s="129" t="s">
        <v>320</v>
      </c>
      <c r="K50" s="156"/>
      <c r="L50" s="958"/>
      <c r="M50" s="958"/>
      <c r="N50" s="129" t="s">
        <v>320</v>
      </c>
      <c r="O50" s="156"/>
      <c r="P50" s="958"/>
      <c r="Q50" s="958"/>
      <c r="R50" s="129" t="s">
        <v>320</v>
      </c>
      <c r="S50" s="156"/>
    </row>
    <row r="51" spans="2:19" ht="30" customHeight="1" thickBot="1">
      <c r="C51" s="161"/>
    </row>
    <row r="52" spans="2:19" ht="30" customHeight="1" thickBot="1">
      <c r="D52" s="891" t="s">
        <v>293</v>
      </c>
      <c r="E52" s="892"/>
      <c r="F52" s="892"/>
      <c r="G52" s="893"/>
      <c r="H52" s="891" t="s">
        <v>294</v>
      </c>
      <c r="I52" s="892"/>
      <c r="J52" s="892"/>
      <c r="K52" s="893"/>
      <c r="L52" s="891" t="s">
        <v>295</v>
      </c>
      <c r="M52" s="892"/>
      <c r="N52" s="892"/>
      <c r="O52" s="893"/>
      <c r="P52" s="891" t="s">
        <v>296</v>
      </c>
      <c r="Q52" s="892"/>
      <c r="R52" s="892"/>
      <c r="S52" s="893"/>
    </row>
    <row r="53" spans="2:19" ht="30" customHeight="1">
      <c r="B53" s="882" t="s">
        <v>321</v>
      </c>
      <c r="C53" s="882" t="s">
        <v>322</v>
      </c>
      <c r="D53" s="841" t="s">
        <v>323</v>
      </c>
      <c r="E53" s="916"/>
      <c r="F53" s="162" t="s">
        <v>292</v>
      </c>
      <c r="G53" s="163" t="s">
        <v>324</v>
      </c>
      <c r="H53" s="841" t="s">
        <v>323</v>
      </c>
      <c r="I53" s="916"/>
      <c r="J53" s="162" t="s">
        <v>292</v>
      </c>
      <c r="K53" s="163" t="s">
        <v>324</v>
      </c>
      <c r="L53" s="841" t="s">
        <v>323</v>
      </c>
      <c r="M53" s="916"/>
      <c r="N53" s="162" t="s">
        <v>292</v>
      </c>
      <c r="O53" s="163" t="s">
        <v>324</v>
      </c>
      <c r="P53" s="841" t="s">
        <v>323</v>
      </c>
      <c r="Q53" s="916"/>
      <c r="R53" s="162" t="s">
        <v>292</v>
      </c>
      <c r="S53" s="163" t="s">
        <v>324</v>
      </c>
    </row>
    <row r="54" spans="2:19" ht="45" customHeight="1">
      <c r="B54" s="927"/>
      <c r="C54" s="927"/>
      <c r="D54" s="144" t="s">
        <v>301</v>
      </c>
      <c r="E54" s="467"/>
      <c r="F54" s="949"/>
      <c r="G54" s="951"/>
      <c r="H54" s="144" t="s">
        <v>301</v>
      </c>
      <c r="I54" s="479"/>
      <c r="J54" s="949"/>
      <c r="K54" s="951"/>
      <c r="L54" s="144" t="s">
        <v>301</v>
      </c>
      <c r="M54" s="145"/>
      <c r="N54" s="945"/>
      <c r="O54" s="947"/>
      <c r="P54" s="144" t="s">
        <v>301</v>
      </c>
      <c r="Q54" s="145"/>
      <c r="R54" s="945"/>
      <c r="S54" s="947"/>
    </row>
    <row r="55" spans="2:19" ht="45" customHeight="1">
      <c r="B55" s="883"/>
      <c r="C55" s="883"/>
      <c r="D55" s="146" t="s">
        <v>309</v>
      </c>
      <c r="E55" s="464"/>
      <c r="F55" s="950"/>
      <c r="G55" s="952"/>
      <c r="H55" s="146" t="s">
        <v>309</v>
      </c>
      <c r="I55" s="480"/>
      <c r="J55" s="950"/>
      <c r="K55" s="952"/>
      <c r="L55" s="146" t="s">
        <v>309</v>
      </c>
      <c r="M55" s="147"/>
      <c r="N55" s="946"/>
      <c r="O55" s="948"/>
      <c r="P55" s="146" t="s">
        <v>309</v>
      </c>
      <c r="Q55" s="147"/>
      <c r="R55" s="946"/>
      <c r="S55" s="948"/>
    </row>
    <row r="56" spans="2:19" ht="30" customHeight="1">
      <c r="B56" s="870" t="s">
        <v>325</v>
      </c>
      <c r="C56" s="870" t="s">
        <v>326</v>
      </c>
      <c r="D56" s="149" t="s">
        <v>327</v>
      </c>
      <c r="E56" s="164" t="s">
        <v>328</v>
      </c>
      <c r="F56" s="845" t="s">
        <v>329</v>
      </c>
      <c r="G56" s="926"/>
      <c r="H56" s="149" t="s">
        <v>327</v>
      </c>
      <c r="I56" s="164" t="s">
        <v>328</v>
      </c>
      <c r="J56" s="845" t="s">
        <v>329</v>
      </c>
      <c r="K56" s="926"/>
      <c r="L56" s="149" t="s">
        <v>327</v>
      </c>
      <c r="M56" s="164" t="s">
        <v>328</v>
      </c>
      <c r="N56" s="845" t="s">
        <v>329</v>
      </c>
      <c r="O56" s="926"/>
      <c r="P56" s="149" t="s">
        <v>327</v>
      </c>
      <c r="Q56" s="164" t="s">
        <v>328</v>
      </c>
      <c r="R56" s="845" t="s">
        <v>329</v>
      </c>
      <c r="S56" s="926"/>
    </row>
    <row r="57" spans="2:19" ht="30" customHeight="1">
      <c r="B57" s="881"/>
      <c r="C57" s="871"/>
      <c r="D57" s="165"/>
      <c r="E57" s="166"/>
      <c r="F57" s="953"/>
      <c r="G57" s="954"/>
      <c r="H57" s="133"/>
      <c r="I57" s="167"/>
      <c r="J57" s="955"/>
      <c r="K57" s="956"/>
      <c r="L57" s="133"/>
      <c r="M57" s="167"/>
      <c r="N57" s="955"/>
      <c r="O57" s="956"/>
      <c r="P57" s="133"/>
      <c r="Q57" s="167"/>
      <c r="R57" s="955"/>
      <c r="S57" s="956"/>
    </row>
    <row r="58" spans="2:19" ht="30" customHeight="1">
      <c r="B58" s="881"/>
      <c r="C58" s="870" t="s">
        <v>330</v>
      </c>
      <c r="D58" s="168" t="s">
        <v>329</v>
      </c>
      <c r="E58" s="169" t="s">
        <v>313</v>
      </c>
      <c r="F58" s="149" t="s">
        <v>292</v>
      </c>
      <c r="G58" s="170" t="s">
        <v>324</v>
      </c>
      <c r="H58" s="168" t="s">
        <v>329</v>
      </c>
      <c r="I58" s="169" t="s">
        <v>313</v>
      </c>
      <c r="J58" s="149" t="s">
        <v>292</v>
      </c>
      <c r="K58" s="170" t="s">
        <v>324</v>
      </c>
      <c r="L58" s="168" t="s">
        <v>329</v>
      </c>
      <c r="M58" s="169" t="s">
        <v>313</v>
      </c>
      <c r="N58" s="149" t="s">
        <v>292</v>
      </c>
      <c r="O58" s="170" t="s">
        <v>324</v>
      </c>
      <c r="P58" s="168" t="s">
        <v>329</v>
      </c>
      <c r="Q58" s="169" t="s">
        <v>313</v>
      </c>
      <c r="R58" s="149" t="s">
        <v>292</v>
      </c>
      <c r="S58" s="170" t="s">
        <v>324</v>
      </c>
    </row>
    <row r="59" spans="2:19" ht="30" customHeight="1">
      <c r="B59" s="871"/>
      <c r="C59" s="944"/>
      <c r="D59" s="171"/>
      <c r="E59" s="172"/>
      <c r="F59" s="152"/>
      <c r="G59" s="173"/>
      <c r="H59" s="174"/>
      <c r="I59" s="175"/>
      <c r="J59" s="154"/>
      <c r="K59" s="176"/>
      <c r="L59" s="174"/>
      <c r="M59" s="175"/>
      <c r="N59" s="154"/>
      <c r="O59" s="176"/>
      <c r="P59" s="174"/>
      <c r="Q59" s="175"/>
      <c r="R59" s="154"/>
      <c r="S59" s="176"/>
    </row>
    <row r="60" spans="2:19" ht="30" customHeight="1">
      <c r="B60" s="967" t="s">
        <v>719</v>
      </c>
      <c r="C60" s="967" t="s">
        <v>815</v>
      </c>
      <c r="D60" s="359" t="s">
        <v>808</v>
      </c>
      <c r="E60" s="360" t="s">
        <v>313</v>
      </c>
      <c r="F60" s="361" t="s">
        <v>292</v>
      </c>
      <c r="G60" s="362" t="s">
        <v>324</v>
      </c>
      <c r="H60" s="359" t="s">
        <v>808</v>
      </c>
      <c r="I60" s="360" t="s">
        <v>313</v>
      </c>
      <c r="J60" s="361" t="s">
        <v>292</v>
      </c>
      <c r="K60" s="362" t="s">
        <v>324</v>
      </c>
      <c r="L60" s="359" t="s">
        <v>808</v>
      </c>
      <c r="M60" s="360" t="s">
        <v>313</v>
      </c>
      <c r="N60" s="361" t="s">
        <v>292</v>
      </c>
      <c r="O60" s="362" t="s">
        <v>324</v>
      </c>
      <c r="P60" s="359" t="s">
        <v>808</v>
      </c>
      <c r="Q60" s="360" t="s">
        <v>313</v>
      </c>
      <c r="R60" s="361" t="s">
        <v>292</v>
      </c>
      <c r="S60" s="362" t="s">
        <v>324</v>
      </c>
    </row>
    <row r="61" spans="2:19" ht="52" customHeight="1">
      <c r="B61" s="967"/>
      <c r="C61" s="967"/>
      <c r="D61" s="303"/>
      <c r="E61" s="304"/>
      <c r="F61" s="305"/>
      <c r="G61" s="306"/>
      <c r="H61" s="307"/>
      <c r="I61" s="308"/>
      <c r="J61" s="309"/>
      <c r="K61" s="310"/>
      <c r="L61" s="307"/>
      <c r="M61" s="308"/>
      <c r="N61" s="309"/>
      <c r="O61" s="310"/>
      <c r="P61" s="307"/>
      <c r="Q61" s="308"/>
      <c r="R61" s="309"/>
      <c r="S61" s="310"/>
    </row>
    <row r="62" spans="2:19" ht="30" customHeight="1" thickBot="1">
      <c r="B62" s="140"/>
      <c r="C62" s="177"/>
    </row>
    <row r="63" spans="2:19" ht="30" customHeight="1" thickBot="1">
      <c r="B63" s="140"/>
      <c r="C63" s="140"/>
      <c r="D63" s="891" t="s">
        <v>293</v>
      </c>
      <c r="E63" s="892"/>
      <c r="F63" s="892"/>
      <c r="G63" s="892"/>
      <c r="H63" s="891" t="s">
        <v>294</v>
      </c>
      <c r="I63" s="892"/>
      <c r="J63" s="892"/>
      <c r="K63" s="893"/>
      <c r="L63" s="892" t="s">
        <v>295</v>
      </c>
      <c r="M63" s="892"/>
      <c r="N63" s="892"/>
      <c r="O63" s="892"/>
      <c r="P63" s="891" t="s">
        <v>296</v>
      </c>
      <c r="Q63" s="892"/>
      <c r="R63" s="892"/>
      <c r="S63" s="893"/>
    </row>
    <row r="64" spans="2:19" ht="30" customHeight="1">
      <c r="B64" s="882" t="s">
        <v>331</v>
      </c>
      <c r="C64" s="882" t="s">
        <v>332</v>
      </c>
      <c r="D64" s="941" t="s">
        <v>333</v>
      </c>
      <c r="E64" s="942"/>
      <c r="F64" s="841" t="s">
        <v>292</v>
      </c>
      <c r="G64" s="874"/>
      <c r="H64" s="943" t="s">
        <v>333</v>
      </c>
      <c r="I64" s="942"/>
      <c r="J64" s="841" t="s">
        <v>292</v>
      </c>
      <c r="K64" s="842"/>
      <c r="L64" s="943" t="s">
        <v>333</v>
      </c>
      <c r="M64" s="942"/>
      <c r="N64" s="841" t="s">
        <v>292</v>
      </c>
      <c r="O64" s="842"/>
      <c r="P64" s="943" t="s">
        <v>333</v>
      </c>
      <c r="Q64" s="942"/>
      <c r="R64" s="841" t="s">
        <v>292</v>
      </c>
      <c r="S64" s="842"/>
    </row>
    <row r="65" spans="2:19" ht="36.75" customHeight="1">
      <c r="B65" s="883"/>
      <c r="C65" s="883"/>
      <c r="D65" s="938"/>
      <c r="E65" s="939"/>
      <c r="F65" s="897"/>
      <c r="G65" s="940"/>
      <c r="H65" s="932"/>
      <c r="I65" s="933"/>
      <c r="J65" s="924"/>
      <c r="K65" s="925"/>
      <c r="L65" s="932"/>
      <c r="M65" s="933"/>
      <c r="N65" s="924"/>
      <c r="O65" s="925"/>
      <c r="P65" s="932"/>
      <c r="Q65" s="933"/>
      <c r="R65" s="924"/>
      <c r="S65" s="925"/>
    </row>
    <row r="66" spans="2:19" ht="45" customHeight="1">
      <c r="B66" s="870" t="s">
        <v>334</v>
      </c>
      <c r="C66" s="870" t="s">
        <v>642</v>
      </c>
      <c r="D66" s="149" t="s">
        <v>335</v>
      </c>
      <c r="E66" s="149" t="s">
        <v>336</v>
      </c>
      <c r="F66" s="845" t="s">
        <v>337</v>
      </c>
      <c r="G66" s="926"/>
      <c r="H66" s="178" t="s">
        <v>335</v>
      </c>
      <c r="I66" s="149" t="s">
        <v>336</v>
      </c>
      <c r="J66" s="934" t="s">
        <v>337</v>
      </c>
      <c r="K66" s="926"/>
      <c r="L66" s="178" t="s">
        <v>335</v>
      </c>
      <c r="M66" s="149" t="s">
        <v>336</v>
      </c>
      <c r="N66" s="934" t="s">
        <v>337</v>
      </c>
      <c r="O66" s="926"/>
      <c r="P66" s="178" t="s">
        <v>335</v>
      </c>
      <c r="Q66" s="149" t="s">
        <v>336</v>
      </c>
      <c r="R66" s="934" t="s">
        <v>337</v>
      </c>
      <c r="S66" s="926"/>
    </row>
    <row r="67" spans="2:19" ht="27" customHeight="1">
      <c r="B67" s="871"/>
      <c r="C67" s="871"/>
      <c r="D67" s="473">
        <v>0</v>
      </c>
      <c r="E67" s="412">
        <v>0</v>
      </c>
      <c r="F67" s="935" t="s">
        <v>496</v>
      </c>
      <c r="G67" s="935"/>
      <c r="H67" s="410">
        <v>98016</v>
      </c>
      <c r="I67" s="416">
        <v>0.51</v>
      </c>
      <c r="J67" s="936" t="s">
        <v>482</v>
      </c>
      <c r="K67" s="937"/>
      <c r="L67" s="133"/>
      <c r="M67" s="167"/>
      <c r="N67" s="930"/>
      <c r="O67" s="931"/>
      <c r="P67" s="133"/>
      <c r="Q67" s="167"/>
      <c r="R67" s="930"/>
      <c r="S67" s="931"/>
    </row>
    <row r="68" spans="2:19" ht="33.75" customHeight="1">
      <c r="B68" s="967" t="s">
        <v>720</v>
      </c>
      <c r="C68" s="972" t="s">
        <v>721</v>
      </c>
      <c r="D68" s="361" t="s">
        <v>722</v>
      </c>
      <c r="E68" s="361" t="s">
        <v>809</v>
      </c>
      <c r="F68" s="974" t="s">
        <v>337</v>
      </c>
      <c r="G68" s="975"/>
      <c r="H68" s="363" t="s">
        <v>723</v>
      </c>
      <c r="I68" s="361" t="s">
        <v>809</v>
      </c>
      <c r="J68" s="976" t="s">
        <v>337</v>
      </c>
      <c r="K68" s="975"/>
      <c r="L68" s="363" t="s">
        <v>723</v>
      </c>
      <c r="M68" s="361" t="s">
        <v>809</v>
      </c>
      <c r="N68" s="976" t="s">
        <v>337</v>
      </c>
      <c r="O68" s="975"/>
      <c r="P68" s="363" t="s">
        <v>723</v>
      </c>
      <c r="Q68" s="361" t="s">
        <v>809</v>
      </c>
      <c r="R68" s="976" t="s">
        <v>337</v>
      </c>
      <c r="S68" s="975"/>
    </row>
    <row r="69" spans="2:19" ht="33.75" customHeight="1">
      <c r="B69" s="967"/>
      <c r="C69" s="973"/>
      <c r="D69" s="311"/>
      <c r="E69" s="312"/>
      <c r="F69" s="977"/>
      <c r="G69" s="977"/>
      <c r="H69" s="313"/>
      <c r="I69" s="314"/>
      <c r="J69" s="978"/>
      <c r="K69" s="979"/>
      <c r="L69" s="313"/>
      <c r="M69" s="314"/>
      <c r="N69" s="978"/>
      <c r="O69" s="979"/>
      <c r="P69" s="313"/>
      <c r="Q69" s="314"/>
      <c r="R69" s="978"/>
      <c r="S69" s="979"/>
    </row>
    <row r="70" spans="2:19" ht="33.75" customHeight="1">
      <c r="B70" s="967"/>
      <c r="C70" s="972" t="s">
        <v>724</v>
      </c>
      <c r="D70" s="361" t="s">
        <v>725</v>
      </c>
      <c r="E70" s="361" t="s">
        <v>329</v>
      </c>
      <c r="F70" s="974" t="s">
        <v>727</v>
      </c>
      <c r="G70" s="975"/>
      <c r="H70" s="363" t="s">
        <v>725</v>
      </c>
      <c r="I70" s="361" t="s">
        <v>726</v>
      </c>
      <c r="J70" s="976" t="s">
        <v>313</v>
      </c>
      <c r="K70" s="975"/>
      <c r="L70" s="363" t="s">
        <v>725</v>
      </c>
      <c r="M70" s="361" t="s">
        <v>726</v>
      </c>
      <c r="N70" s="976" t="s">
        <v>313</v>
      </c>
      <c r="O70" s="975"/>
      <c r="P70" s="363" t="s">
        <v>725</v>
      </c>
      <c r="Q70" s="361" t="s">
        <v>726</v>
      </c>
      <c r="R70" s="976" t="s">
        <v>313</v>
      </c>
      <c r="S70" s="975"/>
    </row>
    <row r="71" spans="2:19" ht="33.75" customHeight="1" thickBot="1">
      <c r="B71" s="967"/>
      <c r="C71" s="973"/>
      <c r="D71" s="414">
        <v>0</v>
      </c>
      <c r="E71" s="412" t="s">
        <v>911</v>
      </c>
      <c r="F71" s="935" t="s">
        <v>465</v>
      </c>
      <c r="G71" s="935"/>
      <c r="H71" s="415">
        <v>5</v>
      </c>
      <c r="I71" s="416" t="s">
        <v>912</v>
      </c>
      <c r="J71" s="936" t="s">
        <v>465</v>
      </c>
      <c r="K71" s="937"/>
      <c r="L71" s="313"/>
      <c r="M71" s="314"/>
      <c r="N71" s="978"/>
      <c r="O71" s="979"/>
      <c r="P71" s="313"/>
      <c r="Q71" s="314"/>
      <c r="R71" s="978"/>
      <c r="S71" s="979"/>
    </row>
    <row r="72" spans="2:19" ht="37.5" customHeight="1" thickBot="1">
      <c r="B72" s="140"/>
      <c r="C72" s="140"/>
      <c r="D72" s="891" t="s">
        <v>293</v>
      </c>
      <c r="E72" s="892"/>
      <c r="F72" s="892"/>
      <c r="G72" s="893"/>
      <c r="H72" s="891" t="s">
        <v>294</v>
      </c>
      <c r="I72" s="892"/>
      <c r="J72" s="892"/>
      <c r="K72" s="893"/>
      <c r="L72" s="891" t="s">
        <v>295</v>
      </c>
      <c r="M72" s="892"/>
      <c r="N72" s="892"/>
      <c r="O72" s="892"/>
      <c r="P72" s="892" t="s">
        <v>294</v>
      </c>
      <c r="Q72" s="892"/>
      <c r="R72" s="892"/>
      <c r="S72" s="893"/>
    </row>
    <row r="73" spans="2:19" ht="37.5" customHeight="1">
      <c r="B73" s="882" t="s">
        <v>338</v>
      </c>
      <c r="C73" s="882" t="s">
        <v>339</v>
      </c>
      <c r="D73" s="179" t="s">
        <v>340</v>
      </c>
      <c r="E73" s="162" t="s">
        <v>341</v>
      </c>
      <c r="F73" s="841" t="s">
        <v>342</v>
      </c>
      <c r="G73" s="842"/>
      <c r="H73" s="179" t="s">
        <v>340</v>
      </c>
      <c r="I73" s="162" t="s">
        <v>341</v>
      </c>
      <c r="J73" s="841" t="s">
        <v>342</v>
      </c>
      <c r="K73" s="842"/>
      <c r="L73" s="179" t="s">
        <v>340</v>
      </c>
      <c r="M73" s="162" t="s">
        <v>341</v>
      </c>
      <c r="N73" s="841" t="s">
        <v>342</v>
      </c>
      <c r="O73" s="842"/>
      <c r="P73" s="179" t="s">
        <v>340</v>
      </c>
      <c r="Q73" s="162" t="s">
        <v>341</v>
      </c>
      <c r="R73" s="841" t="s">
        <v>342</v>
      </c>
      <c r="S73" s="842"/>
    </row>
    <row r="74" spans="2:19" ht="44.25" customHeight="1">
      <c r="B74" s="927"/>
      <c r="C74" s="883"/>
      <c r="D74" s="180"/>
      <c r="E74" s="181"/>
      <c r="F74" s="928"/>
      <c r="G74" s="929"/>
      <c r="H74" s="182"/>
      <c r="I74" s="183"/>
      <c r="J74" s="843"/>
      <c r="K74" s="844"/>
      <c r="L74" s="182"/>
      <c r="M74" s="183"/>
      <c r="N74" s="843"/>
      <c r="O74" s="844"/>
      <c r="P74" s="182"/>
      <c r="Q74" s="183"/>
      <c r="R74" s="843"/>
      <c r="S74" s="844"/>
    </row>
    <row r="75" spans="2:19" ht="36.75" customHeight="1">
      <c r="B75" s="927"/>
      <c r="C75" s="882" t="s">
        <v>640</v>
      </c>
      <c r="D75" s="149" t="s">
        <v>292</v>
      </c>
      <c r="E75" s="148" t="s">
        <v>343</v>
      </c>
      <c r="F75" s="845" t="s">
        <v>344</v>
      </c>
      <c r="G75" s="926"/>
      <c r="H75" s="149" t="s">
        <v>292</v>
      </c>
      <c r="I75" s="148" t="s">
        <v>343</v>
      </c>
      <c r="J75" s="845" t="s">
        <v>344</v>
      </c>
      <c r="K75" s="926"/>
      <c r="L75" s="149" t="s">
        <v>292</v>
      </c>
      <c r="M75" s="148" t="s">
        <v>343</v>
      </c>
      <c r="N75" s="845" t="s">
        <v>344</v>
      </c>
      <c r="O75" s="926"/>
      <c r="P75" s="149" t="s">
        <v>292</v>
      </c>
      <c r="Q75" s="148" t="s">
        <v>343</v>
      </c>
      <c r="R75" s="845" t="s">
        <v>344</v>
      </c>
      <c r="S75" s="926"/>
    </row>
    <row r="76" spans="2:19" ht="30" customHeight="1">
      <c r="B76" s="927"/>
      <c r="C76" s="927"/>
      <c r="D76" s="152"/>
      <c r="E76" s="181"/>
      <c r="F76" s="897"/>
      <c r="G76" s="898"/>
      <c r="H76" s="154"/>
      <c r="I76" s="183"/>
      <c r="J76" s="924"/>
      <c r="K76" s="925"/>
      <c r="L76" s="154"/>
      <c r="M76" s="183"/>
      <c r="N76" s="924"/>
      <c r="O76" s="925"/>
      <c r="P76" s="154"/>
      <c r="Q76" s="183"/>
      <c r="R76" s="924"/>
      <c r="S76" s="925"/>
    </row>
    <row r="77" spans="2:19" ht="30" customHeight="1" outlineLevel="1">
      <c r="B77" s="927"/>
      <c r="C77" s="927"/>
      <c r="D77" s="152"/>
      <c r="E77" s="181"/>
      <c r="F77" s="897"/>
      <c r="G77" s="898"/>
      <c r="H77" s="154"/>
      <c r="I77" s="183"/>
      <c r="J77" s="924"/>
      <c r="K77" s="925"/>
      <c r="L77" s="154"/>
      <c r="M77" s="183"/>
      <c r="N77" s="924"/>
      <c r="O77" s="925"/>
      <c r="P77" s="154"/>
      <c r="Q77" s="183"/>
      <c r="R77" s="924"/>
      <c r="S77" s="925"/>
    </row>
    <row r="78" spans="2:19" ht="30" customHeight="1" outlineLevel="1">
      <c r="B78" s="927"/>
      <c r="C78" s="927"/>
      <c r="D78" s="152"/>
      <c r="E78" s="181"/>
      <c r="F78" s="897"/>
      <c r="G78" s="898"/>
      <c r="H78" s="154"/>
      <c r="I78" s="183"/>
      <c r="J78" s="924"/>
      <c r="K78" s="925"/>
      <c r="L78" s="154"/>
      <c r="M78" s="183"/>
      <c r="N78" s="924"/>
      <c r="O78" s="925"/>
      <c r="P78" s="154"/>
      <c r="Q78" s="183"/>
      <c r="R78" s="924"/>
      <c r="S78" s="925"/>
    </row>
    <row r="79" spans="2:19" ht="30" customHeight="1" outlineLevel="1">
      <c r="B79" s="927"/>
      <c r="C79" s="927"/>
      <c r="D79" s="152"/>
      <c r="E79" s="181"/>
      <c r="F79" s="897"/>
      <c r="G79" s="898"/>
      <c r="H79" s="154"/>
      <c r="I79" s="183"/>
      <c r="J79" s="924"/>
      <c r="K79" s="925"/>
      <c r="L79" s="154"/>
      <c r="M79" s="183"/>
      <c r="N79" s="924"/>
      <c r="O79" s="925"/>
      <c r="P79" s="154"/>
      <c r="Q79" s="183"/>
      <c r="R79" s="924"/>
      <c r="S79" s="925"/>
    </row>
    <row r="80" spans="2:19" ht="30" customHeight="1" outlineLevel="1">
      <c r="B80" s="927"/>
      <c r="C80" s="927"/>
      <c r="D80" s="152"/>
      <c r="E80" s="181"/>
      <c r="F80" s="897"/>
      <c r="G80" s="898"/>
      <c r="H80" s="154"/>
      <c r="I80" s="183"/>
      <c r="J80" s="924"/>
      <c r="K80" s="925"/>
      <c r="L80" s="154"/>
      <c r="M80" s="183"/>
      <c r="N80" s="924"/>
      <c r="O80" s="925"/>
      <c r="P80" s="154"/>
      <c r="Q80" s="183"/>
      <c r="R80" s="924"/>
      <c r="S80" s="925"/>
    </row>
    <row r="81" spans="2:19" ht="30" customHeight="1" outlineLevel="1">
      <c r="B81" s="883"/>
      <c r="C81" s="883"/>
      <c r="D81" s="152"/>
      <c r="E81" s="181"/>
      <c r="F81" s="897"/>
      <c r="G81" s="898"/>
      <c r="H81" s="154"/>
      <c r="I81" s="183"/>
      <c r="J81" s="924"/>
      <c r="K81" s="925"/>
      <c r="L81" s="154"/>
      <c r="M81" s="183"/>
      <c r="N81" s="924"/>
      <c r="O81" s="925"/>
      <c r="P81" s="154"/>
      <c r="Q81" s="183"/>
      <c r="R81" s="924"/>
      <c r="S81" s="925"/>
    </row>
    <row r="82" spans="2:19" ht="35.25" customHeight="1">
      <c r="B82" s="870" t="s">
        <v>345</v>
      </c>
      <c r="C82" s="678" t="s">
        <v>641</v>
      </c>
      <c r="D82" s="164" t="s">
        <v>346</v>
      </c>
      <c r="E82" s="845" t="s">
        <v>329</v>
      </c>
      <c r="F82" s="846"/>
      <c r="G82" s="150" t="s">
        <v>292</v>
      </c>
      <c r="H82" s="164" t="s">
        <v>346</v>
      </c>
      <c r="I82" s="845" t="s">
        <v>329</v>
      </c>
      <c r="J82" s="846"/>
      <c r="K82" s="150" t="s">
        <v>292</v>
      </c>
      <c r="L82" s="164" t="s">
        <v>346</v>
      </c>
      <c r="M82" s="845" t="s">
        <v>329</v>
      </c>
      <c r="N82" s="846"/>
      <c r="O82" s="150" t="s">
        <v>292</v>
      </c>
      <c r="P82" s="164" t="s">
        <v>346</v>
      </c>
      <c r="Q82" s="845" t="s">
        <v>329</v>
      </c>
      <c r="R82" s="846"/>
      <c r="S82" s="150" t="s">
        <v>292</v>
      </c>
    </row>
    <row r="83" spans="2:19" ht="35.25" customHeight="1">
      <c r="B83" s="881"/>
      <c r="C83" s="678"/>
      <c r="D83" s="184"/>
      <c r="E83" s="918"/>
      <c r="F83" s="919"/>
      <c r="G83" s="185"/>
      <c r="H83" s="186"/>
      <c r="I83" s="920"/>
      <c r="J83" s="921"/>
      <c r="K83" s="187"/>
      <c r="L83" s="186"/>
      <c r="M83" s="920"/>
      <c r="N83" s="921"/>
      <c r="O83" s="187"/>
      <c r="P83" s="186"/>
      <c r="Q83" s="920"/>
      <c r="R83" s="921"/>
      <c r="S83" s="187"/>
    </row>
    <row r="84" spans="2:19" ht="35.25" customHeight="1" outlineLevel="1">
      <c r="B84" s="881"/>
      <c r="C84" s="678"/>
      <c r="D84" s="184"/>
      <c r="E84" s="918"/>
      <c r="F84" s="919"/>
      <c r="G84" s="185"/>
      <c r="H84" s="186"/>
      <c r="I84" s="920"/>
      <c r="J84" s="921"/>
      <c r="K84" s="187"/>
      <c r="L84" s="186"/>
      <c r="M84" s="920"/>
      <c r="N84" s="921"/>
      <c r="O84" s="187"/>
      <c r="P84" s="186"/>
      <c r="Q84" s="920"/>
      <c r="R84" s="921"/>
      <c r="S84" s="187"/>
    </row>
    <row r="85" spans="2:19" ht="35.25" customHeight="1" outlineLevel="1">
      <c r="B85" s="881"/>
      <c r="C85" s="678"/>
      <c r="D85" s="184"/>
      <c r="E85" s="918"/>
      <c r="F85" s="919"/>
      <c r="G85" s="185"/>
      <c r="H85" s="186"/>
      <c r="I85" s="920"/>
      <c r="J85" s="921"/>
      <c r="K85" s="187"/>
      <c r="L85" s="186"/>
      <c r="M85" s="920"/>
      <c r="N85" s="921"/>
      <c r="O85" s="187"/>
      <c r="P85" s="186"/>
      <c r="Q85" s="920"/>
      <c r="R85" s="921"/>
      <c r="S85" s="187"/>
    </row>
    <row r="86" spans="2:19" ht="35.25" customHeight="1" outlineLevel="1">
      <c r="B86" s="881"/>
      <c r="C86" s="678"/>
      <c r="D86" s="184"/>
      <c r="E86" s="918"/>
      <c r="F86" s="919"/>
      <c r="G86" s="185"/>
      <c r="H86" s="186"/>
      <c r="I86" s="920"/>
      <c r="J86" s="921"/>
      <c r="K86" s="187"/>
      <c r="L86" s="186"/>
      <c r="M86" s="920"/>
      <c r="N86" s="921"/>
      <c r="O86" s="187"/>
      <c r="P86" s="186"/>
      <c r="Q86" s="920"/>
      <c r="R86" s="921"/>
      <c r="S86" s="187"/>
    </row>
    <row r="87" spans="2:19" ht="35.25" customHeight="1" outlineLevel="1">
      <c r="B87" s="881"/>
      <c r="C87" s="678"/>
      <c r="D87" s="184"/>
      <c r="E87" s="918"/>
      <c r="F87" s="919"/>
      <c r="G87" s="185"/>
      <c r="H87" s="186"/>
      <c r="I87" s="920"/>
      <c r="J87" s="921"/>
      <c r="K87" s="187"/>
      <c r="L87" s="186"/>
      <c r="M87" s="920"/>
      <c r="N87" s="921"/>
      <c r="O87" s="187"/>
      <c r="P87" s="186"/>
      <c r="Q87" s="920"/>
      <c r="R87" s="921"/>
      <c r="S87" s="187"/>
    </row>
    <row r="88" spans="2:19" ht="33" customHeight="1" outlineLevel="1">
      <c r="B88" s="871"/>
      <c r="C88" s="678"/>
      <c r="D88" s="184"/>
      <c r="E88" s="918"/>
      <c r="F88" s="919"/>
      <c r="G88" s="185"/>
      <c r="H88" s="186"/>
      <c r="I88" s="920"/>
      <c r="J88" s="921"/>
      <c r="K88" s="187"/>
      <c r="L88" s="186"/>
      <c r="M88" s="920"/>
      <c r="N88" s="921"/>
      <c r="O88" s="187"/>
      <c r="P88" s="186"/>
      <c r="Q88" s="920"/>
      <c r="R88" s="921"/>
      <c r="S88" s="187"/>
    </row>
    <row r="89" spans="2:19" ht="31.5" customHeight="1" thickBot="1">
      <c r="B89" s="140"/>
      <c r="C89" s="188"/>
    </row>
    <row r="90" spans="2:19" ht="30.75" customHeight="1" thickBot="1">
      <c r="B90" s="140"/>
      <c r="C90" s="140"/>
      <c r="D90" s="891" t="s">
        <v>293</v>
      </c>
      <c r="E90" s="892"/>
      <c r="F90" s="892"/>
      <c r="G90" s="893"/>
      <c r="H90" s="851" t="s">
        <v>293</v>
      </c>
      <c r="I90" s="852"/>
      <c r="J90" s="852"/>
      <c r="K90" s="853"/>
      <c r="L90" s="892" t="s">
        <v>295</v>
      </c>
      <c r="M90" s="892"/>
      <c r="N90" s="892"/>
      <c r="O90" s="892"/>
      <c r="P90" s="892" t="s">
        <v>294</v>
      </c>
      <c r="Q90" s="892"/>
      <c r="R90" s="892"/>
      <c r="S90" s="893"/>
    </row>
    <row r="91" spans="2:19" ht="30.75" customHeight="1">
      <c r="B91" s="882" t="s">
        <v>347</v>
      </c>
      <c r="C91" s="882" t="s">
        <v>348</v>
      </c>
      <c r="D91" s="841" t="s">
        <v>349</v>
      </c>
      <c r="E91" s="916"/>
      <c r="F91" s="162" t="s">
        <v>292</v>
      </c>
      <c r="G91" s="189" t="s">
        <v>329</v>
      </c>
      <c r="H91" s="917" t="s">
        <v>349</v>
      </c>
      <c r="I91" s="916"/>
      <c r="J91" s="162" t="s">
        <v>292</v>
      </c>
      <c r="K91" s="189" t="s">
        <v>329</v>
      </c>
      <c r="L91" s="917" t="s">
        <v>349</v>
      </c>
      <c r="M91" s="916"/>
      <c r="N91" s="162" t="s">
        <v>292</v>
      </c>
      <c r="O91" s="189" t="s">
        <v>329</v>
      </c>
      <c r="P91" s="917" t="s">
        <v>349</v>
      </c>
      <c r="Q91" s="916"/>
      <c r="R91" s="162" t="s">
        <v>292</v>
      </c>
      <c r="S91" s="189" t="s">
        <v>329</v>
      </c>
    </row>
    <row r="92" spans="2:19" ht="29.25" customHeight="1">
      <c r="B92" s="883"/>
      <c r="C92" s="883"/>
      <c r="D92" s="922" t="s">
        <v>500</v>
      </c>
      <c r="E92" s="923"/>
      <c r="F92" s="484" t="s">
        <v>470</v>
      </c>
      <c r="G92" s="485" t="s">
        <v>390</v>
      </c>
      <c r="H92" s="476" t="s">
        <v>486</v>
      </c>
      <c r="I92" s="486"/>
      <c r="J92" s="484" t="s">
        <v>470</v>
      </c>
      <c r="K92" s="487" t="s">
        <v>390</v>
      </c>
      <c r="L92" s="191"/>
      <c r="M92" s="192"/>
      <c r="N92" s="182"/>
      <c r="O92" s="193"/>
      <c r="P92" s="191"/>
      <c r="Q92" s="192"/>
      <c r="R92" s="182"/>
      <c r="S92" s="193"/>
    </row>
    <row r="93" spans="2:19" ht="57.5" customHeight="1">
      <c r="B93" s="913" t="s">
        <v>350</v>
      </c>
      <c r="C93" s="870" t="s">
        <v>871</v>
      </c>
      <c r="D93" s="149" t="s">
        <v>351</v>
      </c>
      <c r="E93" s="149" t="s">
        <v>352</v>
      </c>
      <c r="F93" s="164" t="s">
        <v>353</v>
      </c>
      <c r="G93" s="150" t="s">
        <v>354</v>
      </c>
      <c r="H93" s="149" t="s">
        <v>351</v>
      </c>
      <c r="I93" s="149" t="s">
        <v>352</v>
      </c>
      <c r="J93" s="164" t="s">
        <v>353</v>
      </c>
      <c r="K93" s="150" t="s">
        <v>354</v>
      </c>
      <c r="L93" s="149" t="s">
        <v>351</v>
      </c>
      <c r="M93" s="149" t="s">
        <v>352</v>
      </c>
      <c r="N93" s="164" t="s">
        <v>353</v>
      </c>
      <c r="O93" s="150" t="s">
        <v>354</v>
      </c>
      <c r="P93" s="149" t="s">
        <v>351</v>
      </c>
      <c r="Q93" s="149" t="s">
        <v>352</v>
      </c>
      <c r="R93" s="164" t="s">
        <v>353</v>
      </c>
      <c r="S93" s="150" t="s">
        <v>354</v>
      </c>
    </row>
    <row r="94" spans="2:19" ht="29.25" customHeight="1">
      <c r="B94" s="913"/>
      <c r="C94" s="881"/>
      <c r="D94" s="914" t="s">
        <v>525</v>
      </c>
      <c r="E94" s="909">
        <v>23635</v>
      </c>
      <c r="F94" s="914" t="s">
        <v>508</v>
      </c>
      <c r="G94" s="905" t="s">
        <v>500</v>
      </c>
      <c r="H94" s="907" t="s">
        <v>525</v>
      </c>
      <c r="I94" s="909">
        <v>27499</v>
      </c>
      <c r="J94" s="907" t="s">
        <v>508</v>
      </c>
      <c r="K94" s="911" t="s">
        <v>486</v>
      </c>
      <c r="L94" s="854"/>
      <c r="M94" s="854"/>
      <c r="N94" s="854"/>
      <c r="O94" s="856"/>
      <c r="P94" s="854"/>
      <c r="Q94" s="854"/>
      <c r="R94" s="854"/>
      <c r="S94" s="856"/>
    </row>
    <row r="95" spans="2:19" ht="29.25" customHeight="1">
      <c r="B95" s="913"/>
      <c r="C95" s="881"/>
      <c r="D95" s="915"/>
      <c r="E95" s="910"/>
      <c r="F95" s="915"/>
      <c r="G95" s="906"/>
      <c r="H95" s="908"/>
      <c r="I95" s="910"/>
      <c r="J95" s="908"/>
      <c r="K95" s="912"/>
      <c r="L95" s="855"/>
      <c r="M95" s="855"/>
      <c r="N95" s="855"/>
      <c r="O95" s="857"/>
      <c r="P95" s="855"/>
      <c r="Q95" s="855"/>
      <c r="R95" s="855"/>
      <c r="S95" s="857"/>
    </row>
    <row r="96" spans="2:19" ht="44" customHeight="1" outlineLevel="1">
      <c r="B96" s="913"/>
      <c r="C96" s="881"/>
      <c r="D96" s="149" t="s">
        <v>351</v>
      </c>
      <c r="E96" s="149" t="s">
        <v>352</v>
      </c>
      <c r="F96" s="164" t="s">
        <v>353</v>
      </c>
      <c r="G96" s="150" t="s">
        <v>354</v>
      </c>
      <c r="H96" s="149" t="s">
        <v>351</v>
      </c>
      <c r="I96" s="149" t="s">
        <v>352</v>
      </c>
      <c r="J96" s="164" t="s">
        <v>353</v>
      </c>
      <c r="K96" s="150" t="s">
        <v>354</v>
      </c>
      <c r="L96" s="149" t="s">
        <v>351</v>
      </c>
      <c r="M96" s="149" t="s">
        <v>352</v>
      </c>
      <c r="N96" s="164" t="s">
        <v>353</v>
      </c>
      <c r="O96" s="150" t="s">
        <v>354</v>
      </c>
      <c r="P96" s="149" t="s">
        <v>351</v>
      </c>
      <c r="Q96" s="149" t="s">
        <v>352</v>
      </c>
      <c r="R96" s="164" t="s">
        <v>353</v>
      </c>
      <c r="S96" s="150" t="s">
        <v>354</v>
      </c>
    </row>
    <row r="97" spans="2:19" ht="29.25" customHeight="1" outlineLevel="1">
      <c r="B97" s="913"/>
      <c r="C97" s="881"/>
      <c r="D97" s="899"/>
      <c r="E97" s="901"/>
      <c r="F97" s="899"/>
      <c r="G97" s="903"/>
      <c r="H97" s="854"/>
      <c r="I97" s="854"/>
      <c r="J97" s="854"/>
      <c r="K97" s="856"/>
      <c r="L97" s="854"/>
      <c r="M97" s="854"/>
      <c r="N97" s="854"/>
      <c r="O97" s="856"/>
      <c r="P97" s="854"/>
      <c r="Q97" s="854"/>
      <c r="R97" s="854"/>
      <c r="S97" s="856"/>
    </row>
    <row r="98" spans="2:19" ht="29.25" customHeight="1" outlineLevel="1">
      <c r="B98" s="913"/>
      <c r="C98" s="881"/>
      <c r="D98" s="900"/>
      <c r="E98" s="902"/>
      <c r="F98" s="900"/>
      <c r="G98" s="904"/>
      <c r="H98" s="855"/>
      <c r="I98" s="855"/>
      <c r="J98" s="855"/>
      <c r="K98" s="857"/>
      <c r="L98" s="855"/>
      <c r="M98" s="855"/>
      <c r="N98" s="855"/>
      <c r="O98" s="857"/>
      <c r="P98" s="855"/>
      <c r="Q98" s="855"/>
      <c r="R98" s="855"/>
      <c r="S98" s="857"/>
    </row>
    <row r="99" spans="2:19" ht="45.5" customHeight="1" outlineLevel="1">
      <c r="B99" s="913"/>
      <c r="C99" s="881"/>
      <c r="D99" s="149" t="s">
        <v>351</v>
      </c>
      <c r="E99" s="149" t="s">
        <v>352</v>
      </c>
      <c r="F99" s="164" t="s">
        <v>353</v>
      </c>
      <c r="G99" s="150" t="s">
        <v>354</v>
      </c>
      <c r="H99" s="149" t="s">
        <v>351</v>
      </c>
      <c r="I99" s="149" t="s">
        <v>352</v>
      </c>
      <c r="J99" s="164" t="s">
        <v>353</v>
      </c>
      <c r="K99" s="150" t="s">
        <v>354</v>
      </c>
      <c r="L99" s="149" t="s">
        <v>351</v>
      </c>
      <c r="M99" s="149" t="s">
        <v>352</v>
      </c>
      <c r="N99" s="164" t="s">
        <v>353</v>
      </c>
      <c r="O99" s="150" t="s">
        <v>354</v>
      </c>
      <c r="P99" s="149" t="s">
        <v>351</v>
      </c>
      <c r="Q99" s="149" t="s">
        <v>352</v>
      </c>
      <c r="R99" s="164" t="s">
        <v>353</v>
      </c>
      <c r="S99" s="150" t="s">
        <v>354</v>
      </c>
    </row>
    <row r="100" spans="2:19" ht="29.25" customHeight="1" outlineLevel="1">
      <c r="B100" s="913"/>
      <c r="C100" s="881"/>
      <c r="D100" s="899"/>
      <c r="E100" s="901"/>
      <c r="F100" s="899"/>
      <c r="G100" s="903"/>
      <c r="H100" s="854"/>
      <c r="I100" s="854"/>
      <c r="J100" s="854"/>
      <c r="K100" s="856"/>
      <c r="L100" s="854"/>
      <c r="M100" s="854"/>
      <c r="N100" s="854"/>
      <c r="O100" s="856"/>
      <c r="P100" s="854"/>
      <c r="Q100" s="854"/>
      <c r="R100" s="854"/>
      <c r="S100" s="856"/>
    </row>
    <row r="101" spans="2:19" ht="29.25" customHeight="1" outlineLevel="1">
      <c r="B101" s="913"/>
      <c r="C101" s="881"/>
      <c r="D101" s="900"/>
      <c r="E101" s="902"/>
      <c r="F101" s="900"/>
      <c r="G101" s="904"/>
      <c r="H101" s="855"/>
      <c r="I101" s="855"/>
      <c r="J101" s="855"/>
      <c r="K101" s="857"/>
      <c r="L101" s="855"/>
      <c r="M101" s="855"/>
      <c r="N101" s="855"/>
      <c r="O101" s="857"/>
      <c r="P101" s="855"/>
      <c r="Q101" s="855"/>
      <c r="R101" s="855"/>
      <c r="S101" s="857"/>
    </row>
    <row r="102" spans="2:19" ht="40.5" customHeight="1" outlineLevel="1">
      <c r="B102" s="913"/>
      <c r="C102" s="881"/>
      <c r="D102" s="149" t="s">
        <v>351</v>
      </c>
      <c r="E102" s="149" t="s">
        <v>352</v>
      </c>
      <c r="F102" s="164" t="s">
        <v>353</v>
      </c>
      <c r="G102" s="150" t="s">
        <v>354</v>
      </c>
      <c r="H102" s="149" t="s">
        <v>351</v>
      </c>
      <c r="I102" s="149" t="s">
        <v>352</v>
      </c>
      <c r="J102" s="164" t="s">
        <v>353</v>
      </c>
      <c r="K102" s="150" t="s">
        <v>354</v>
      </c>
      <c r="L102" s="149" t="s">
        <v>351</v>
      </c>
      <c r="M102" s="149" t="s">
        <v>352</v>
      </c>
      <c r="N102" s="164" t="s">
        <v>353</v>
      </c>
      <c r="O102" s="150" t="s">
        <v>354</v>
      </c>
      <c r="P102" s="149" t="s">
        <v>351</v>
      </c>
      <c r="Q102" s="149" t="s">
        <v>352</v>
      </c>
      <c r="R102" s="164" t="s">
        <v>353</v>
      </c>
      <c r="S102" s="150" t="s">
        <v>354</v>
      </c>
    </row>
    <row r="103" spans="2:19" ht="29.25" customHeight="1" outlineLevel="1">
      <c r="B103" s="913"/>
      <c r="C103" s="881"/>
      <c r="D103" s="899"/>
      <c r="E103" s="901"/>
      <c r="F103" s="899"/>
      <c r="G103" s="903"/>
      <c r="H103" s="854"/>
      <c r="I103" s="854"/>
      <c r="J103" s="854"/>
      <c r="K103" s="856"/>
      <c r="L103" s="854"/>
      <c r="M103" s="854"/>
      <c r="N103" s="854"/>
      <c r="O103" s="856"/>
      <c r="P103" s="854"/>
      <c r="Q103" s="854"/>
      <c r="R103" s="854"/>
      <c r="S103" s="856"/>
    </row>
    <row r="104" spans="2:19" ht="29.25" customHeight="1" outlineLevel="1">
      <c r="B104" s="913"/>
      <c r="C104" s="871"/>
      <c r="D104" s="900"/>
      <c r="E104" s="902"/>
      <c r="F104" s="900"/>
      <c r="G104" s="904"/>
      <c r="H104" s="855"/>
      <c r="I104" s="855"/>
      <c r="J104" s="855"/>
      <c r="K104" s="857"/>
      <c r="L104" s="855"/>
      <c r="M104" s="855"/>
      <c r="N104" s="855"/>
      <c r="O104" s="857"/>
      <c r="P104" s="855"/>
      <c r="Q104" s="855"/>
      <c r="R104" s="855"/>
      <c r="S104" s="857"/>
    </row>
    <row r="105" spans="2:19" ht="15" thickBot="1">
      <c r="B105" s="140"/>
      <c r="C105" s="140"/>
    </row>
    <row r="106" spans="2:19" ht="15" thickBot="1">
      <c r="B106" s="140"/>
      <c r="C106" s="140"/>
      <c r="D106" s="891" t="s">
        <v>293</v>
      </c>
      <c r="E106" s="892"/>
      <c r="F106" s="892"/>
      <c r="G106" s="893"/>
      <c r="H106" s="851" t="s">
        <v>355</v>
      </c>
      <c r="I106" s="852"/>
      <c r="J106" s="852"/>
      <c r="K106" s="853"/>
      <c r="L106" s="851" t="s">
        <v>295</v>
      </c>
      <c r="M106" s="852"/>
      <c r="N106" s="852"/>
      <c r="O106" s="853"/>
      <c r="P106" s="851" t="s">
        <v>296</v>
      </c>
      <c r="Q106" s="852"/>
      <c r="R106" s="852"/>
      <c r="S106" s="853"/>
    </row>
    <row r="107" spans="2:19" ht="33.75" customHeight="1">
      <c r="B107" s="894" t="s">
        <v>356</v>
      </c>
      <c r="C107" s="882" t="s">
        <v>357</v>
      </c>
      <c r="D107" s="194" t="s">
        <v>358</v>
      </c>
      <c r="E107" s="195" t="s">
        <v>359</v>
      </c>
      <c r="F107" s="841" t="s">
        <v>360</v>
      </c>
      <c r="G107" s="842"/>
      <c r="H107" s="194" t="s">
        <v>358</v>
      </c>
      <c r="I107" s="195" t="s">
        <v>1074</v>
      </c>
      <c r="J107" s="841" t="s">
        <v>360</v>
      </c>
      <c r="K107" s="842"/>
      <c r="L107" s="194" t="s">
        <v>358</v>
      </c>
      <c r="M107" s="195" t="s">
        <v>359</v>
      </c>
      <c r="N107" s="841" t="s">
        <v>360</v>
      </c>
      <c r="O107" s="842"/>
      <c r="P107" s="194" t="s">
        <v>358</v>
      </c>
      <c r="Q107" s="195" t="s">
        <v>359</v>
      </c>
      <c r="R107" s="841" t="s">
        <v>360</v>
      </c>
      <c r="S107" s="842"/>
    </row>
    <row r="108" spans="2:19" ht="30" customHeight="1">
      <c r="B108" s="895"/>
      <c r="C108" s="883"/>
      <c r="D108" s="196">
        <v>0</v>
      </c>
      <c r="E108" s="197">
        <v>0</v>
      </c>
      <c r="F108" s="897" t="s">
        <v>469</v>
      </c>
      <c r="G108" s="898"/>
      <c r="H108" s="198">
        <v>6396</v>
      </c>
      <c r="I108" s="199">
        <v>0.18</v>
      </c>
      <c r="J108" s="858" t="s">
        <v>456</v>
      </c>
      <c r="K108" s="859"/>
      <c r="L108" s="198"/>
      <c r="M108" s="199"/>
      <c r="N108" s="858"/>
      <c r="O108" s="859"/>
      <c r="P108" s="198"/>
      <c r="Q108" s="199"/>
      <c r="R108" s="858"/>
      <c r="S108" s="859"/>
    </row>
    <row r="109" spans="2:19" ht="32.25" customHeight="1">
      <c r="B109" s="895"/>
      <c r="C109" s="894" t="s">
        <v>361</v>
      </c>
      <c r="D109" s="200" t="s">
        <v>358</v>
      </c>
      <c r="E109" s="149" t="s">
        <v>359</v>
      </c>
      <c r="F109" s="149" t="s">
        <v>362</v>
      </c>
      <c r="G109" s="170" t="s">
        <v>363</v>
      </c>
      <c r="H109" s="200" t="s">
        <v>358</v>
      </c>
      <c r="I109" s="149" t="s">
        <v>359</v>
      </c>
      <c r="J109" s="149" t="s">
        <v>362</v>
      </c>
      <c r="K109" s="170" t="s">
        <v>363</v>
      </c>
      <c r="L109" s="200" t="s">
        <v>358</v>
      </c>
      <c r="M109" s="149" t="s">
        <v>359</v>
      </c>
      <c r="N109" s="149" t="s">
        <v>362</v>
      </c>
      <c r="O109" s="170" t="s">
        <v>363</v>
      </c>
      <c r="P109" s="200" t="s">
        <v>358</v>
      </c>
      <c r="Q109" s="149" t="s">
        <v>359</v>
      </c>
      <c r="R109" s="149" t="s">
        <v>362</v>
      </c>
      <c r="S109" s="170" t="s">
        <v>363</v>
      </c>
    </row>
    <row r="110" spans="2:19" ht="27.75" customHeight="1">
      <c r="B110" s="895"/>
      <c r="C110" s="895"/>
      <c r="D110" s="196">
        <v>0</v>
      </c>
      <c r="E110" s="166">
        <v>0</v>
      </c>
      <c r="F110" s="181"/>
      <c r="G110" s="190" t="s">
        <v>415</v>
      </c>
      <c r="H110" s="198">
        <v>6396</v>
      </c>
      <c r="I110" s="167">
        <v>0.18</v>
      </c>
      <c r="J110" s="183"/>
      <c r="K110" s="193" t="s">
        <v>409</v>
      </c>
      <c r="L110" s="198"/>
      <c r="M110" s="167"/>
      <c r="N110" s="183"/>
      <c r="O110" s="193"/>
      <c r="P110" s="198"/>
      <c r="Q110" s="167"/>
      <c r="R110" s="183"/>
      <c r="S110" s="193"/>
    </row>
    <row r="111" spans="2:19" ht="27.75" customHeight="1" outlineLevel="1">
      <c r="B111" s="895"/>
      <c r="C111" s="895"/>
      <c r="D111" s="200" t="s">
        <v>358</v>
      </c>
      <c r="E111" s="149" t="s">
        <v>359</v>
      </c>
      <c r="F111" s="149" t="s">
        <v>362</v>
      </c>
      <c r="G111" s="170" t="s">
        <v>363</v>
      </c>
      <c r="H111" s="200" t="s">
        <v>358</v>
      </c>
      <c r="I111" s="149" t="s">
        <v>359</v>
      </c>
      <c r="J111" s="149" t="s">
        <v>362</v>
      </c>
      <c r="K111" s="170" t="s">
        <v>363</v>
      </c>
      <c r="L111" s="200" t="s">
        <v>358</v>
      </c>
      <c r="M111" s="149" t="s">
        <v>359</v>
      </c>
      <c r="N111" s="149" t="s">
        <v>362</v>
      </c>
      <c r="O111" s="170" t="s">
        <v>363</v>
      </c>
      <c r="P111" s="200" t="s">
        <v>358</v>
      </c>
      <c r="Q111" s="149" t="s">
        <v>359</v>
      </c>
      <c r="R111" s="149" t="s">
        <v>362</v>
      </c>
      <c r="S111" s="170" t="s">
        <v>363</v>
      </c>
    </row>
    <row r="112" spans="2:19" ht="27.75" customHeight="1" outlineLevel="1">
      <c r="B112" s="895"/>
      <c r="C112" s="895"/>
      <c r="D112" s="196"/>
      <c r="E112" s="166"/>
      <c r="F112" s="181"/>
      <c r="G112" s="190"/>
      <c r="H112" s="198"/>
      <c r="I112" s="167"/>
      <c r="J112" s="183"/>
      <c r="K112" s="193"/>
      <c r="L112" s="198"/>
      <c r="M112" s="167"/>
      <c r="N112" s="183"/>
      <c r="O112" s="193"/>
      <c r="P112" s="198"/>
      <c r="Q112" s="167"/>
      <c r="R112" s="183"/>
      <c r="S112" s="193"/>
    </row>
    <row r="113" spans="2:19" ht="27.75" customHeight="1" outlineLevel="1">
      <c r="B113" s="895"/>
      <c r="C113" s="895"/>
      <c r="D113" s="200" t="s">
        <v>358</v>
      </c>
      <c r="E113" s="149" t="s">
        <v>359</v>
      </c>
      <c r="F113" s="149" t="s">
        <v>362</v>
      </c>
      <c r="G113" s="170" t="s">
        <v>363</v>
      </c>
      <c r="H113" s="200" t="s">
        <v>358</v>
      </c>
      <c r="I113" s="149" t="s">
        <v>359</v>
      </c>
      <c r="J113" s="149" t="s">
        <v>362</v>
      </c>
      <c r="K113" s="170" t="s">
        <v>363</v>
      </c>
      <c r="L113" s="200" t="s">
        <v>358</v>
      </c>
      <c r="M113" s="149" t="s">
        <v>359</v>
      </c>
      <c r="N113" s="149" t="s">
        <v>362</v>
      </c>
      <c r="O113" s="170" t="s">
        <v>363</v>
      </c>
      <c r="P113" s="200" t="s">
        <v>358</v>
      </c>
      <c r="Q113" s="149" t="s">
        <v>359</v>
      </c>
      <c r="R113" s="149" t="s">
        <v>362</v>
      </c>
      <c r="S113" s="170" t="s">
        <v>363</v>
      </c>
    </row>
    <row r="114" spans="2:19" ht="27.75" customHeight="1" outlineLevel="1">
      <c r="B114" s="895"/>
      <c r="C114" s="895"/>
      <c r="D114" s="196"/>
      <c r="E114" s="166"/>
      <c r="F114" s="181"/>
      <c r="G114" s="190"/>
      <c r="H114" s="198"/>
      <c r="I114" s="167"/>
      <c r="J114" s="183"/>
      <c r="K114" s="193"/>
      <c r="L114" s="198"/>
      <c r="M114" s="167"/>
      <c r="N114" s="183"/>
      <c r="O114" s="193"/>
      <c r="P114" s="198"/>
      <c r="Q114" s="167"/>
      <c r="R114" s="183"/>
      <c r="S114" s="193"/>
    </row>
    <row r="115" spans="2:19" ht="38.5" customHeight="1" outlineLevel="1">
      <c r="B115" s="895"/>
      <c r="C115" s="895"/>
      <c r="D115" s="200" t="s">
        <v>358</v>
      </c>
      <c r="E115" s="149" t="s">
        <v>359</v>
      </c>
      <c r="F115" s="149" t="s">
        <v>362</v>
      </c>
      <c r="G115" s="170" t="s">
        <v>363</v>
      </c>
      <c r="H115" s="200" t="s">
        <v>358</v>
      </c>
      <c r="I115" s="149" t="s">
        <v>359</v>
      </c>
      <c r="J115" s="149" t="s">
        <v>362</v>
      </c>
      <c r="K115" s="170" t="s">
        <v>363</v>
      </c>
      <c r="L115" s="200" t="s">
        <v>358</v>
      </c>
      <c r="M115" s="149" t="s">
        <v>359</v>
      </c>
      <c r="N115" s="149" t="s">
        <v>362</v>
      </c>
      <c r="O115" s="170" t="s">
        <v>363</v>
      </c>
      <c r="P115" s="200" t="s">
        <v>358</v>
      </c>
      <c r="Q115" s="149" t="s">
        <v>359</v>
      </c>
      <c r="R115" s="149" t="s">
        <v>362</v>
      </c>
      <c r="S115" s="170" t="s">
        <v>363</v>
      </c>
    </row>
    <row r="116" spans="2:19" ht="27.75" customHeight="1" outlineLevel="1">
      <c r="B116" s="896"/>
      <c r="C116" s="896"/>
      <c r="D116" s="196"/>
      <c r="E116" s="166"/>
      <c r="F116" s="181"/>
      <c r="G116" s="190"/>
      <c r="H116" s="198"/>
      <c r="I116" s="167"/>
      <c r="J116" s="183"/>
      <c r="K116" s="193"/>
      <c r="L116" s="198"/>
      <c r="M116" s="167"/>
      <c r="N116" s="183"/>
      <c r="O116" s="193"/>
      <c r="P116" s="198"/>
      <c r="Q116" s="167"/>
      <c r="R116" s="183"/>
      <c r="S116" s="193"/>
    </row>
    <row r="117" spans="2:19" ht="26.25" customHeight="1">
      <c r="B117" s="884" t="s">
        <v>364</v>
      </c>
      <c r="C117" s="887" t="s">
        <v>365</v>
      </c>
      <c r="D117" s="201" t="s">
        <v>366</v>
      </c>
      <c r="E117" s="201" t="s">
        <v>367</v>
      </c>
      <c r="F117" s="201" t="s">
        <v>292</v>
      </c>
      <c r="G117" s="202" t="s">
        <v>368</v>
      </c>
      <c r="H117" s="203" t="s">
        <v>366</v>
      </c>
      <c r="I117" s="201" t="s">
        <v>367</v>
      </c>
      <c r="J117" s="201" t="s">
        <v>292</v>
      </c>
      <c r="K117" s="202" t="s">
        <v>368</v>
      </c>
      <c r="L117" s="201" t="s">
        <v>366</v>
      </c>
      <c r="M117" s="201" t="s">
        <v>367</v>
      </c>
      <c r="N117" s="201" t="s">
        <v>292</v>
      </c>
      <c r="O117" s="202" t="s">
        <v>368</v>
      </c>
      <c r="P117" s="201" t="s">
        <v>366</v>
      </c>
      <c r="Q117" s="201" t="s">
        <v>367</v>
      </c>
      <c r="R117" s="201" t="s">
        <v>292</v>
      </c>
      <c r="S117" s="202" t="s">
        <v>368</v>
      </c>
    </row>
    <row r="118" spans="2:19" ht="32.25" customHeight="1">
      <c r="B118" s="885"/>
      <c r="C118" s="888"/>
      <c r="D118" s="165">
        <v>0</v>
      </c>
      <c r="E118" s="165"/>
      <c r="F118" s="165"/>
      <c r="G118" s="165"/>
      <c r="H118" s="186"/>
      <c r="I118" s="133"/>
      <c r="J118" s="133"/>
      <c r="K118" s="187"/>
      <c r="L118" s="133"/>
      <c r="M118" s="133"/>
      <c r="N118" s="133"/>
      <c r="O118" s="187"/>
      <c r="P118" s="133"/>
      <c r="Q118" s="133"/>
      <c r="R118" s="133"/>
      <c r="S118" s="187"/>
    </row>
    <row r="119" spans="2:19" ht="32.25" customHeight="1">
      <c r="B119" s="885"/>
      <c r="C119" s="884" t="s">
        <v>872</v>
      </c>
      <c r="D119" s="149" t="s">
        <v>369</v>
      </c>
      <c r="E119" s="845" t="s">
        <v>370</v>
      </c>
      <c r="F119" s="846"/>
      <c r="G119" s="150" t="s">
        <v>371</v>
      </c>
      <c r="H119" s="149" t="s">
        <v>369</v>
      </c>
      <c r="I119" s="845" t="s">
        <v>370</v>
      </c>
      <c r="J119" s="846"/>
      <c r="K119" s="150" t="s">
        <v>371</v>
      </c>
      <c r="L119" s="149" t="s">
        <v>369</v>
      </c>
      <c r="M119" s="845" t="s">
        <v>370</v>
      </c>
      <c r="N119" s="846"/>
      <c r="O119" s="150" t="s">
        <v>371</v>
      </c>
      <c r="P119" s="149" t="s">
        <v>369</v>
      </c>
      <c r="Q119" s="149" t="s">
        <v>370</v>
      </c>
      <c r="R119" s="845" t="s">
        <v>370</v>
      </c>
      <c r="S119" s="846"/>
    </row>
    <row r="120" spans="2:19" ht="23.25" customHeight="1">
      <c r="B120" s="885"/>
      <c r="C120" s="885"/>
      <c r="D120" s="204">
        <v>0</v>
      </c>
      <c r="E120" s="889" t="s">
        <v>415</v>
      </c>
      <c r="F120" s="890"/>
      <c r="G120" s="153"/>
      <c r="H120" s="417">
        <v>6396</v>
      </c>
      <c r="I120" s="847" t="s">
        <v>409</v>
      </c>
      <c r="J120" s="848"/>
      <c r="K120" s="156"/>
      <c r="L120" s="205"/>
      <c r="M120" s="849"/>
      <c r="N120" s="850"/>
      <c r="O120" s="156"/>
      <c r="P120" s="205"/>
      <c r="Q120" s="154"/>
      <c r="R120" s="849"/>
      <c r="S120" s="850"/>
    </row>
    <row r="121" spans="2:19" ht="23.25" customHeight="1" outlineLevel="1">
      <c r="B121" s="885"/>
      <c r="C121" s="885"/>
      <c r="D121" s="149" t="s">
        <v>369</v>
      </c>
      <c r="E121" s="845" t="s">
        <v>370</v>
      </c>
      <c r="F121" s="846"/>
      <c r="G121" s="150" t="s">
        <v>371</v>
      </c>
      <c r="H121" s="149" t="s">
        <v>369</v>
      </c>
      <c r="I121" s="845" t="s">
        <v>370</v>
      </c>
      <c r="J121" s="846"/>
      <c r="K121" s="150" t="s">
        <v>371</v>
      </c>
      <c r="L121" s="149" t="s">
        <v>369</v>
      </c>
      <c r="M121" s="845" t="s">
        <v>370</v>
      </c>
      <c r="N121" s="846"/>
      <c r="O121" s="150" t="s">
        <v>371</v>
      </c>
      <c r="P121" s="149" t="s">
        <v>369</v>
      </c>
      <c r="Q121" s="149" t="s">
        <v>370</v>
      </c>
      <c r="R121" s="845" t="s">
        <v>370</v>
      </c>
      <c r="S121" s="846"/>
    </row>
    <row r="122" spans="2:19" ht="23.25" customHeight="1" outlineLevel="1">
      <c r="B122" s="885"/>
      <c r="C122" s="885"/>
      <c r="D122" s="204"/>
      <c r="E122" s="872"/>
      <c r="F122" s="873"/>
      <c r="G122" s="153"/>
      <c r="H122" s="205"/>
      <c r="I122" s="849"/>
      <c r="J122" s="850"/>
      <c r="K122" s="156"/>
      <c r="L122" s="205"/>
      <c r="M122" s="849"/>
      <c r="N122" s="850"/>
      <c r="O122" s="156"/>
      <c r="P122" s="205"/>
      <c r="Q122" s="154"/>
      <c r="R122" s="849"/>
      <c r="S122" s="850"/>
    </row>
    <row r="123" spans="2:19" ht="23.25" customHeight="1" outlineLevel="1">
      <c r="B123" s="885"/>
      <c r="C123" s="885"/>
      <c r="D123" s="149" t="s">
        <v>369</v>
      </c>
      <c r="E123" s="845" t="s">
        <v>370</v>
      </c>
      <c r="F123" s="846"/>
      <c r="G123" s="150" t="s">
        <v>371</v>
      </c>
      <c r="H123" s="149" t="s">
        <v>369</v>
      </c>
      <c r="I123" s="845" t="s">
        <v>370</v>
      </c>
      <c r="J123" s="846"/>
      <c r="K123" s="150" t="s">
        <v>371</v>
      </c>
      <c r="L123" s="149" t="s">
        <v>369</v>
      </c>
      <c r="M123" s="845" t="s">
        <v>370</v>
      </c>
      <c r="N123" s="846"/>
      <c r="O123" s="150" t="s">
        <v>371</v>
      </c>
      <c r="P123" s="149" t="s">
        <v>369</v>
      </c>
      <c r="Q123" s="149" t="s">
        <v>370</v>
      </c>
      <c r="R123" s="845" t="s">
        <v>370</v>
      </c>
      <c r="S123" s="846"/>
    </row>
    <row r="124" spans="2:19" ht="23.25" customHeight="1" outlineLevel="1">
      <c r="B124" s="885"/>
      <c r="C124" s="885"/>
      <c r="D124" s="204"/>
      <c r="E124" s="872"/>
      <c r="F124" s="873"/>
      <c r="G124" s="153"/>
      <c r="H124" s="205"/>
      <c r="I124" s="849"/>
      <c r="J124" s="850"/>
      <c r="K124" s="156"/>
      <c r="L124" s="205"/>
      <c r="M124" s="849"/>
      <c r="N124" s="850"/>
      <c r="O124" s="156"/>
      <c r="P124" s="205"/>
      <c r="Q124" s="154"/>
      <c r="R124" s="849"/>
      <c r="S124" s="850"/>
    </row>
    <row r="125" spans="2:19" ht="23.25" customHeight="1" outlineLevel="1">
      <c r="B125" s="885"/>
      <c r="C125" s="885"/>
      <c r="D125" s="149" t="s">
        <v>369</v>
      </c>
      <c r="E125" s="845" t="s">
        <v>370</v>
      </c>
      <c r="F125" s="846"/>
      <c r="G125" s="150" t="s">
        <v>371</v>
      </c>
      <c r="H125" s="149" t="s">
        <v>369</v>
      </c>
      <c r="I125" s="845" t="s">
        <v>370</v>
      </c>
      <c r="J125" s="846"/>
      <c r="K125" s="150" t="s">
        <v>371</v>
      </c>
      <c r="L125" s="149" t="s">
        <v>369</v>
      </c>
      <c r="M125" s="845" t="s">
        <v>370</v>
      </c>
      <c r="N125" s="846"/>
      <c r="O125" s="150" t="s">
        <v>371</v>
      </c>
      <c r="P125" s="149" t="s">
        <v>369</v>
      </c>
      <c r="Q125" s="149" t="s">
        <v>370</v>
      </c>
      <c r="R125" s="845" t="s">
        <v>370</v>
      </c>
      <c r="S125" s="846"/>
    </row>
    <row r="126" spans="2:19" ht="23.25" customHeight="1" outlineLevel="1">
      <c r="B126" s="886"/>
      <c r="C126" s="886"/>
      <c r="D126" s="204"/>
      <c r="E126" s="872"/>
      <c r="F126" s="873"/>
      <c r="G126" s="153"/>
      <c r="H126" s="205"/>
      <c r="I126" s="849"/>
      <c r="J126" s="850"/>
      <c r="K126" s="156"/>
      <c r="L126" s="205"/>
      <c r="M126" s="849"/>
      <c r="N126" s="850"/>
      <c r="O126" s="156"/>
      <c r="P126" s="205"/>
      <c r="Q126" s="154"/>
      <c r="R126" s="849"/>
      <c r="S126" s="850"/>
    </row>
    <row r="127" spans="2:19" ht="15" thickBot="1">
      <c r="B127" s="140"/>
      <c r="C127" s="140"/>
      <c r="H127" t="s">
        <v>1075</v>
      </c>
    </row>
    <row r="128" spans="2:19" ht="15" thickBot="1">
      <c r="B128" s="140"/>
      <c r="C128" s="140"/>
      <c r="D128" s="891" t="s">
        <v>293</v>
      </c>
      <c r="E128" s="892"/>
      <c r="F128" s="892"/>
      <c r="G128" s="893"/>
      <c r="H128" s="891" t="s">
        <v>294</v>
      </c>
      <c r="I128" s="892"/>
      <c r="J128" s="892"/>
      <c r="K128" s="893"/>
      <c r="L128" s="892" t="s">
        <v>295</v>
      </c>
      <c r="M128" s="892"/>
      <c r="N128" s="892"/>
      <c r="O128" s="892"/>
      <c r="P128" s="891" t="s">
        <v>296</v>
      </c>
      <c r="Q128" s="892"/>
      <c r="R128" s="892"/>
      <c r="S128" s="893"/>
    </row>
    <row r="129" spans="2:19">
      <c r="B129" s="882" t="s">
        <v>372</v>
      </c>
      <c r="C129" s="882" t="s">
        <v>373</v>
      </c>
      <c r="D129" s="841" t="s">
        <v>374</v>
      </c>
      <c r="E129" s="874"/>
      <c r="F129" s="874"/>
      <c r="G129" s="842"/>
      <c r="H129" s="841" t="s">
        <v>374</v>
      </c>
      <c r="I129" s="874"/>
      <c r="J129" s="874"/>
      <c r="K129" s="842"/>
      <c r="L129" s="841" t="s">
        <v>374</v>
      </c>
      <c r="M129" s="874"/>
      <c r="N129" s="874"/>
      <c r="O129" s="842"/>
      <c r="P129" s="841" t="s">
        <v>374</v>
      </c>
      <c r="Q129" s="874"/>
      <c r="R129" s="874"/>
      <c r="S129" s="842"/>
    </row>
    <row r="130" spans="2:19" ht="45" customHeight="1">
      <c r="B130" s="883"/>
      <c r="C130" s="883"/>
      <c r="D130" s="875"/>
      <c r="E130" s="876"/>
      <c r="F130" s="876"/>
      <c r="G130" s="877"/>
      <c r="H130" s="878"/>
      <c r="I130" s="879"/>
      <c r="J130" s="879"/>
      <c r="K130" s="880"/>
      <c r="L130" s="878"/>
      <c r="M130" s="879"/>
      <c r="N130" s="879"/>
      <c r="O130" s="880"/>
      <c r="P130" s="878"/>
      <c r="Q130" s="879"/>
      <c r="R130" s="879"/>
      <c r="S130" s="880"/>
    </row>
    <row r="131" spans="2:19" ht="32.25" customHeight="1">
      <c r="B131" s="870" t="s">
        <v>375</v>
      </c>
      <c r="C131" s="870" t="s">
        <v>376</v>
      </c>
      <c r="D131" s="201" t="s">
        <v>377</v>
      </c>
      <c r="E131" s="169" t="s">
        <v>292</v>
      </c>
      <c r="F131" s="149" t="s">
        <v>313</v>
      </c>
      <c r="G131" s="150" t="s">
        <v>329</v>
      </c>
      <c r="H131" s="201" t="s">
        <v>377</v>
      </c>
      <c r="I131" s="169" t="s">
        <v>292</v>
      </c>
      <c r="J131" s="149" t="s">
        <v>313</v>
      </c>
      <c r="K131" s="150" t="s">
        <v>329</v>
      </c>
      <c r="L131" s="201" t="s">
        <v>377</v>
      </c>
      <c r="M131" s="169" t="s">
        <v>292</v>
      </c>
      <c r="N131" s="149" t="s">
        <v>313</v>
      </c>
      <c r="O131" s="150" t="s">
        <v>329</v>
      </c>
      <c r="P131" s="201" t="s">
        <v>377</v>
      </c>
      <c r="Q131" s="169" t="s">
        <v>292</v>
      </c>
      <c r="R131" s="149" t="s">
        <v>313</v>
      </c>
      <c r="S131" s="150" t="s">
        <v>329</v>
      </c>
    </row>
    <row r="132" spans="2:19" ht="23.25" customHeight="1">
      <c r="B132" s="881"/>
      <c r="C132" s="871"/>
      <c r="D132" s="414">
        <v>0</v>
      </c>
      <c r="E132" s="418" t="s">
        <v>470</v>
      </c>
      <c r="F132" s="419" t="s">
        <v>465</v>
      </c>
      <c r="G132" s="420" t="s">
        <v>401</v>
      </c>
      <c r="H132" s="415">
        <v>4</v>
      </c>
      <c r="I132" s="421" t="s">
        <v>470</v>
      </c>
      <c r="J132" s="415" t="s">
        <v>465</v>
      </c>
      <c r="K132" s="420" t="s">
        <v>401</v>
      </c>
      <c r="L132" s="133"/>
      <c r="M132" s="215"/>
      <c r="N132" s="133"/>
      <c r="O132" s="213"/>
      <c r="P132" s="133"/>
      <c r="Q132" s="215"/>
      <c r="R132" s="133"/>
      <c r="S132" s="213"/>
    </row>
    <row r="133" spans="2:19" ht="29.25" customHeight="1">
      <c r="B133" s="881"/>
      <c r="C133" s="870" t="s">
        <v>378</v>
      </c>
      <c r="D133" s="149" t="s">
        <v>379</v>
      </c>
      <c r="E133" s="845" t="s">
        <v>380</v>
      </c>
      <c r="F133" s="846"/>
      <c r="G133" s="150" t="s">
        <v>381</v>
      </c>
      <c r="H133" s="149" t="s">
        <v>379</v>
      </c>
      <c r="I133" s="845" t="s">
        <v>380</v>
      </c>
      <c r="J133" s="846"/>
      <c r="K133" s="150" t="s">
        <v>381</v>
      </c>
      <c r="L133" s="149" t="s">
        <v>379</v>
      </c>
      <c r="M133" s="845" t="s">
        <v>380</v>
      </c>
      <c r="N133" s="846"/>
      <c r="O133" s="150" t="s">
        <v>381</v>
      </c>
      <c r="P133" s="149" t="s">
        <v>379</v>
      </c>
      <c r="Q133" s="845" t="s">
        <v>380</v>
      </c>
      <c r="R133" s="846"/>
      <c r="S133" s="150" t="s">
        <v>381</v>
      </c>
    </row>
    <row r="134" spans="2:19" ht="36.5" customHeight="1">
      <c r="B134" s="871"/>
      <c r="C134" s="871"/>
      <c r="D134" s="204"/>
      <c r="E134" s="872"/>
      <c r="F134" s="873"/>
      <c r="G134" s="153"/>
      <c r="H134" s="205"/>
      <c r="I134" s="849"/>
      <c r="J134" s="850"/>
      <c r="K134" s="156"/>
      <c r="L134" s="205"/>
      <c r="M134" s="849"/>
      <c r="N134" s="850"/>
      <c r="O134" s="156"/>
      <c r="P134" s="205"/>
      <c r="Q134" s="849"/>
      <c r="R134" s="850"/>
      <c r="S134" s="156"/>
    </row>
    <row r="135" spans="2:19" ht="15" thickBot="1"/>
    <row r="136" spans="2:19" hidden="1"/>
    <row r="137" spans="2:19" hidden="1"/>
    <row r="138" spans="2:19" hidden="1"/>
    <row r="139" spans="2:19" hidden="1"/>
    <row r="140" spans="2:19" hidden="1">
      <c r="D140" t="s">
        <v>382</v>
      </c>
    </row>
    <row r="141" spans="2:19" hidden="1">
      <c r="D141" t="s">
        <v>383</v>
      </c>
      <c r="E141" t="s">
        <v>384</v>
      </c>
      <c r="F141" t="s">
        <v>385</v>
      </c>
      <c r="H141" t="s">
        <v>386</v>
      </c>
      <c r="I141" t="s">
        <v>387</v>
      </c>
    </row>
    <row r="142" spans="2:19" hidden="1">
      <c r="D142" t="s">
        <v>388</v>
      </c>
      <c r="E142" t="s">
        <v>389</v>
      </c>
      <c r="F142" t="s">
        <v>390</v>
      </c>
      <c r="H142" t="s">
        <v>391</v>
      </c>
      <c r="I142" t="s">
        <v>392</v>
      </c>
    </row>
    <row r="143" spans="2:19" hidden="1">
      <c r="D143" t="s">
        <v>393</v>
      </c>
      <c r="E143" t="s">
        <v>394</v>
      </c>
      <c r="F143" t="s">
        <v>395</v>
      </c>
      <c r="H143" t="s">
        <v>396</v>
      </c>
      <c r="I143" t="s">
        <v>397</v>
      </c>
    </row>
    <row r="144" spans="2:19" hidden="1">
      <c r="D144" t="s">
        <v>398</v>
      </c>
      <c r="F144" t="s">
        <v>399</v>
      </c>
      <c r="G144" t="s">
        <v>400</v>
      </c>
      <c r="H144" t="s">
        <v>401</v>
      </c>
      <c r="I144" t="s">
        <v>402</v>
      </c>
      <c r="K144" t="s">
        <v>403</v>
      </c>
    </row>
    <row r="145" spans="2:12" hidden="1">
      <c r="D145" t="s">
        <v>404</v>
      </c>
      <c r="F145" t="s">
        <v>405</v>
      </c>
      <c r="G145" t="s">
        <v>406</v>
      </c>
      <c r="H145" t="s">
        <v>407</v>
      </c>
      <c r="I145" t="s">
        <v>408</v>
      </c>
      <c r="K145" t="s">
        <v>409</v>
      </c>
      <c r="L145" t="s">
        <v>410</v>
      </c>
    </row>
    <row r="146" spans="2:12" hidden="1">
      <c r="D146" t="s">
        <v>411</v>
      </c>
      <c r="E146" s="206" t="s">
        <v>412</v>
      </c>
      <c r="G146" t="s">
        <v>413</v>
      </c>
      <c r="H146" t="s">
        <v>414</v>
      </c>
      <c r="K146" t="s">
        <v>415</v>
      </c>
      <c r="L146" t="s">
        <v>416</v>
      </c>
    </row>
    <row r="147" spans="2:12" hidden="1">
      <c r="D147" t="s">
        <v>417</v>
      </c>
      <c r="E147" s="207" t="s">
        <v>418</v>
      </c>
      <c r="K147" t="s">
        <v>419</v>
      </c>
      <c r="L147" t="s">
        <v>420</v>
      </c>
    </row>
    <row r="148" spans="2:12" hidden="1">
      <c r="E148" s="208" t="s">
        <v>421</v>
      </c>
      <c r="H148" t="s">
        <v>422</v>
      </c>
      <c r="K148" t="s">
        <v>423</v>
      </c>
      <c r="L148" t="s">
        <v>424</v>
      </c>
    </row>
    <row r="149" spans="2:12" hidden="1">
      <c r="H149" t="s">
        <v>425</v>
      </c>
      <c r="K149" t="s">
        <v>426</v>
      </c>
      <c r="L149" t="s">
        <v>427</v>
      </c>
    </row>
    <row r="150" spans="2:12" hidden="1">
      <c r="H150" t="s">
        <v>428</v>
      </c>
      <c r="K150" t="s">
        <v>429</v>
      </c>
      <c r="L150" t="s">
        <v>430</v>
      </c>
    </row>
    <row r="151" spans="2:12" hidden="1">
      <c r="B151" t="s">
        <v>431</v>
      </c>
      <c r="C151" t="s">
        <v>432</v>
      </c>
      <c r="D151" t="s">
        <v>431</v>
      </c>
      <c r="G151" t="s">
        <v>433</v>
      </c>
      <c r="H151" t="s">
        <v>434</v>
      </c>
      <c r="J151" t="s">
        <v>262</v>
      </c>
      <c r="K151" t="s">
        <v>435</v>
      </c>
      <c r="L151" t="s">
        <v>436</v>
      </c>
    </row>
    <row r="152" spans="2:12" hidden="1">
      <c r="B152">
        <v>1</v>
      </c>
      <c r="C152" t="s">
        <v>437</v>
      </c>
      <c r="D152" t="s">
        <v>438</v>
      </c>
      <c r="E152" t="s">
        <v>329</v>
      </c>
      <c r="F152" t="s">
        <v>11</v>
      </c>
      <c r="G152" t="s">
        <v>439</v>
      </c>
      <c r="H152" t="s">
        <v>440</v>
      </c>
      <c r="J152" t="s">
        <v>415</v>
      </c>
      <c r="K152" t="s">
        <v>441</v>
      </c>
    </row>
    <row r="153" spans="2:12" hidden="1">
      <c r="B153">
        <v>2</v>
      </c>
      <c r="C153" t="s">
        <v>442</v>
      </c>
      <c r="D153" t="s">
        <v>443</v>
      </c>
      <c r="E153" t="s">
        <v>313</v>
      </c>
      <c r="F153" t="s">
        <v>18</v>
      </c>
      <c r="G153" t="s">
        <v>444</v>
      </c>
      <c r="J153" t="s">
        <v>445</v>
      </c>
      <c r="K153" t="s">
        <v>446</v>
      </c>
    </row>
    <row r="154" spans="2:12" hidden="1">
      <c r="B154">
        <v>3</v>
      </c>
      <c r="C154" t="s">
        <v>447</v>
      </c>
      <c r="D154" t="s">
        <v>448</v>
      </c>
      <c r="E154" t="s">
        <v>292</v>
      </c>
      <c r="G154" t="s">
        <v>449</v>
      </c>
      <c r="J154" t="s">
        <v>450</v>
      </c>
      <c r="K154" t="s">
        <v>451</v>
      </c>
    </row>
    <row r="155" spans="2:12" hidden="1">
      <c r="B155">
        <v>4</v>
      </c>
      <c r="C155" t="s">
        <v>440</v>
      </c>
      <c r="H155" t="s">
        <v>452</v>
      </c>
      <c r="I155" t="s">
        <v>453</v>
      </c>
      <c r="J155" t="s">
        <v>454</v>
      </c>
      <c r="K155" t="s">
        <v>455</v>
      </c>
    </row>
    <row r="156" spans="2:12" hidden="1">
      <c r="D156" t="s">
        <v>449</v>
      </c>
      <c r="H156" t="s">
        <v>456</v>
      </c>
      <c r="I156" t="s">
        <v>457</v>
      </c>
      <c r="J156" t="s">
        <v>458</v>
      </c>
      <c r="K156" t="s">
        <v>459</v>
      </c>
    </row>
    <row r="157" spans="2:12" hidden="1">
      <c r="D157" t="s">
        <v>460</v>
      </c>
      <c r="H157" t="s">
        <v>461</v>
      </c>
      <c r="I157" t="s">
        <v>462</v>
      </c>
      <c r="J157" t="s">
        <v>463</v>
      </c>
      <c r="K157" t="s">
        <v>464</v>
      </c>
    </row>
    <row r="158" spans="2:12" hidden="1">
      <c r="D158" t="s">
        <v>465</v>
      </c>
      <c r="H158" t="s">
        <v>466</v>
      </c>
      <c r="J158" t="s">
        <v>467</v>
      </c>
      <c r="K158" t="s">
        <v>468</v>
      </c>
    </row>
    <row r="159" spans="2:12" hidden="1">
      <c r="H159" t="s">
        <v>469</v>
      </c>
      <c r="J159" t="s">
        <v>470</v>
      </c>
    </row>
    <row r="160" spans="2:12" ht="58" hidden="1">
      <c r="D160" s="161" t="s">
        <v>471</v>
      </c>
      <c r="E160" t="s">
        <v>472</v>
      </c>
      <c r="F160" t="s">
        <v>473</v>
      </c>
      <c r="G160" t="s">
        <v>474</v>
      </c>
      <c r="H160" t="s">
        <v>475</v>
      </c>
      <c r="I160" t="s">
        <v>476</v>
      </c>
      <c r="J160" t="s">
        <v>477</v>
      </c>
      <c r="K160" t="s">
        <v>478</v>
      </c>
    </row>
    <row r="161" spans="2:11" ht="72.5" hidden="1">
      <c r="B161" t="s">
        <v>580</v>
      </c>
      <c r="C161" t="s">
        <v>579</v>
      </c>
      <c r="D161" s="161" t="s">
        <v>479</v>
      </c>
      <c r="E161" t="s">
        <v>480</v>
      </c>
      <c r="F161" t="s">
        <v>481</v>
      </c>
      <c r="G161" t="s">
        <v>482</v>
      </c>
      <c r="H161" t="s">
        <v>483</v>
      </c>
      <c r="I161" t="s">
        <v>484</v>
      </c>
      <c r="J161" t="s">
        <v>485</v>
      </c>
      <c r="K161" t="s">
        <v>486</v>
      </c>
    </row>
    <row r="162" spans="2:11" ht="43.5" hidden="1">
      <c r="B162" t="s">
        <v>581</v>
      </c>
      <c r="C162" t="s">
        <v>578</v>
      </c>
      <c r="D162" s="161" t="s">
        <v>487</v>
      </c>
      <c r="E162" t="s">
        <v>488</v>
      </c>
      <c r="F162" t="s">
        <v>489</v>
      </c>
      <c r="G162" t="s">
        <v>490</v>
      </c>
      <c r="H162" t="s">
        <v>491</v>
      </c>
      <c r="I162" t="s">
        <v>492</v>
      </c>
      <c r="J162" t="s">
        <v>493</v>
      </c>
      <c r="K162" t="s">
        <v>494</v>
      </c>
    </row>
    <row r="163" spans="2:11" hidden="1">
      <c r="B163" t="s">
        <v>582</v>
      </c>
      <c r="C163" t="s">
        <v>577</v>
      </c>
      <c r="F163" t="s">
        <v>495</v>
      </c>
      <c r="G163" t="s">
        <v>496</v>
      </c>
      <c r="H163" t="s">
        <v>497</v>
      </c>
      <c r="I163" t="s">
        <v>498</v>
      </c>
      <c r="J163" t="s">
        <v>499</v>
      </c>
      <c r="K163" t="s">
        <v>500</v>
      </c>
    </row>
    <row r="164" spans="2:11" hidden="1">
      <c r="B164" t="s">
        <v>583</v>
      </c>
      <c r="G164" t="s">
        <v>501</v>
      </c>
      <c r="H164" t="s">
        <v>502</v>
      </c>
      <c r="I164" t="s">
        <v>503</v>
      </c>
      <c r="J164" t="s">
        <v>504</v>
      </c>
      <c r="K164" t="s">
        <v>505</v>
      </c>
    </row>
    <row r="165" spans="2:11" hidden="1">
      <c r="C165" t="s">
        <v>506</v>
      </c>
      <c r="J165" t="s">
        <v>507</v>
      </c>
    </row>
    <row r="166" spans="2:11" hidden="1">
      <c r="C166" t="s">
        <v>508</v>
      </c>
      <c r="I166" t="s">
        <v>509</v>
      </c>
      <c r="J166" t="s">
        <v>510</v>
      </c>
    </row>
    <row r="167" spans="2:11" hidden="1">
      <c r="B167" s="216" t="s">
        <v>584</v>
      </c>
      <c r="C167" t="s">
        <v>511</v>
      </c>
      <c r="I167" t="s">
        <v>512</v>
      </c>
      <c r="J167" t="s">
        <v>513</v>
      </c>
    </row>
    <row r="168" spans="2:11" hidden="1">
      <c r="B168" s="216" t="s">
        <v>29</v>
      </c>
      <c r="C168" t="s">
        <v>514</v>
      </c>
      <c r="D168" t="s">
        <v>515</v>
      </c>
      <c r="E168" t="s">
        <v>516</v>
      </c>
      <c r="I168" t="s">
        <v>517</v>
      </c>
      <c r="J168" t="s">
        <v>262</v>
      </c>
    </row>
    <row r="169" spans="2:11" hidden="1">
      <c r="B169" s="216" t="s">
        <v>16</v>
      </c>
      <c r="D169" t="s">
        <v>518</v>
      </c>
      <c r="E169" t="s">
        <v>519</v>
      </c>
      <c r="H169" t="s">
        <v>391</v>
      </c>
      <c r="I169" t="s">
        <v>520</v>
      </c>
    </row>
    <row r="170" spans="2:11" hidden="1">
      <c r="B170" s="216" t="s">
        <v>34</v>
      </c>
      <c r="D170" t="s">
        <v>521</v>
      </c>
      <c r="E170" t="s">
        <v>522</v>
      </c>
      <c r="H170" t="s">
        <v>401</v>
      </c>
      <c r="I170" t="s">
        <v>523</v>
      </c>
      <c r="J170" t="s">
        <v>524</v>
      </c>
    </row>
    <row r="171" spans="2:11" hidden="1">
      <c r="B171" s="216" t="s">
        <v>585</v>
      </c>
      <c r="C171" t="s">
        <v>525</v>
      </c>
      <c r="D171" t="s">
        <v>526</v>
      </c>
      <c r="H171" t="s">
        <v>407</v>
      </c>
      <c r="I171" t="s">
        <v>527</v>
      </c>
      <c r="J171" t="s">
        <v>528</v>
      </c>
    </row>
    <row r="172" spans="2:11" hidden="1">
      <c r="B172" s="216" t="s">
        <v>586</v>
      </c>
      <c r="C172" t="s">
        <v>529</v>
      </c>
      <c r="H172" t="s">
        <v>414</v>
      </c>
      <c r="I172" t="s">
        <v>530</v>
      </c>
    </row>
    <row r="173" spans="2:11" hidden="1">
      <c r="B173" s="216" t="s">
        <v>587</v>
      </c>
      <c r="C173" t="s">
        <v>531</v>
      </c>
      <c r="E173" t="s">
        <v>532</v>
      </c>
      <c r="H173" t="s">
        <v>533</v>
      </c>
      <c r="I173" t="s">
        <v>534</v>
      </c>
    </row>
    <row r="174" spans="2:11" hidden="1">
      <c r="B174" s="216" t="s">
        <v>588</v>
      </c>
      <c r="C174" t="s">
        <v>535</v>
      </c>
      <c r="E174" t="s">
        <v>536</v>
      </c>
      <c r="H174" t="s">
        <v>537</v>
      </c>
      <c r="I174" t="s">
        <v>538</v>
      </c>
    </row>
    <row r="175" spans="2:11" hidden="1">
      <c r="B175" s="216" t="s">
        <v>589</v>
      </c>
      <c r="C175" t="s">
        <v>539</v>
      </c>
      <c r="E175" t="s">
        <v>540</v>
      </c>
      <c r="H175" t="s">
        <v>541</v>
      </c>
      <c r="I175" t="s">
        <v>542</v>
      </c>
    </row>
    <row r="176" spans="2:11" hidden="1">
      <c r="B176" s="216" t="s">
        <v>590</v>
      </c>
      <c r="C176" t="s">
        <v>543</v>
      </c>
      <c r="E176" t="s">
        <v>544</v>
      </c>
      <c r="H176" t="s">
        <v>545</v>
      </c>
      <c r="I176" t="s">
        <v>546</v>
      </c>
    </row>
    <row r="177" spans="2:9" hidden="1">
      <c r="B177" s="216" t="s">
        <v>591</v>
      </c>
      <c r="C177" t="s">
        <v>547</v>
      </c>
      <c r="E177" t="s">
        <v>548</v>
      </c>
      <c r="H177" t="s">
        <v>549</v>
      </c>
      <c r="I177" t="s">
        <v>550</v>
      </c>
    </row>
    <row r="178" spans="2:9" hidden="1">
      <c r="B178" s="216" t="s">
        <v>592</v>
      </c>
      <c r="C178" t="s">
        <v>262</v>
      </c>
      <c r="E178" t="s">
        <v>551</v>
      </c>
      <c r="H178" t="s">
        <v>552</v>
      </c>
      <c r="I178" t="s">
        <v>553</v>
      </c>
    </row>
    <row r="179" spans="2:9" hidden="1">
      <c r="B179" s="216" t="s">
        <v>593</v>
      </c>
      <c r="E179" t="s">
        <v>554</v>
      </c>
      <c r="H179" t="s">
        <v>555</v>
      </c>
      <c r="I179" t="s">
        <v>556</v>
      </c>
    </row>
    <row r="180" spans="2:9" hidden="1">
      <c r="B180" s="216" t="s">
        <v>594</v>
      </c>
      <c r="E180" t="s">
        <v>557</v>
      </c>
      <c r="H180" t="s">
        <v>558</v>
      </c>
      <c r="I180" t="s">
        <v>559</v>
      </c>
    </row>
    <row r="181" spans="2:9" hidden="1">
      <c r="B181" s="216" t="s">
        <v>595</v>
      </c>
      <c r="E181" t="s">
        <v>560</v>
      </c>
      <c r="H181" t="s">
        <v>561</v>
      </c>
      <c r="I181" t="s">
        <v>562</v>
      </c>
    </row>
    <row r="182" spans="2:9" hidden="1">
      <c r="B182" s="216" t="s">
        <v>596</v>
      </c>
      <c r="H182" t="s">
        <v>563</v>
      </c>
      <c r="I182" t="s">
        <v>564</v>
      </c>
    </row>
    <row r="183" spans="2:9" hidden="1">
      <c r="B183" s="216" t="s">
        <v>597</v>
      </c>
      <c r="H183" t="s">
        <v>565</v>
      </c>
    </row>
    <row r="184" spans="2:9" hidden="1">
      <c r="B184" s="216" t="s">
        <v>598</v>
      </c>
      <c r="H184" t="s">
        <v>566</v>
      </c>
    </row>
    <row r="185" spans="2:9" hidden="1">
      <c r="B185" s="216" t="s">
        <v>599</v>
      </c>
      <c r="H185" t="s">
        <v>567</v>
      </c>
    </row>
    <row r="186" spans="2:9" hidden="1">
      <c r="B186" s="216" t="s">
        <v>600</v>
      </c>
      <c r="H186" t="s">
        <v>568</v>
      </c>
    </row>
    <row r="187" spans="2:9" hidden="1">
      <c r="B187" s="216" t="s">
        <v>601</v>
      </c>
      <c r="D187" t="s">
        <v>569</v>
      </c>
      <c r="H187" t="s">
        <v>570</v>
      </c>
    </row>
    <row r="188" spans="2:9" hidden="1">
      <c r="B188" s="216" t="s">
        <v>602</v>
      </c>
      <c r="D188" t="s">
        <v>571</v>
      </c>
      <c r="H188" t="s">
        <v>572</v>
      </c>
    </row>
    <row r="189" spans="2:9" hidden="1">
      <c r="B189" s="216" t="s">
        <v>603</v>
      </c>
      <c r="D189" t="s">
        <v>573</v>
      </c>
      <c r="H189" t="s">
        <v>574</v>
      </c>
    </row>
    <row r="190" spans="2:9" hidden="1">
      <c r="B190" s="216" t="s">
        <v>604</v>
      </c>
      <c r="D190" t="s">
        <v>571</v>
      </c>
      <c r="H190" t="s">
        <v>575</v>
      </c>
    </row>
    <row r="191" spans="2:9" hidden="1">
      <c r="B191" s="216" t="s">
        <v>605</v>
      </c>
      <c r="D191" t="s">
        <v>576</v>
      </c>
    </row>
    <row r="192" spans="2:9" hidden="1">
      <c r="B192" s="216" t="s">
        <v>606</v>
      </c>
      <c r="D192" t="s">
        <v>571</v>
      </c>
    </row>
    <row r="193" spans="2:2" hidden="1">
      <c r="B193" s="216" t="s">
        <v>607</v>
      </c>
    </row>
    <row r="194" spans="2:2" hidden="1">
      <c r="B194" s="216" t="s">
        <v>608</v>
      </c>
    </row>
    <row r="195" spans="2:2" hidden="1">
      <c r="B195" s="216" t="s">
        <v>609</v>
      </c>
    </row>
    <row r="196" spans="2:2" hidden="1">
      <c r="B196" s="216" t="s">
        <v>610</v>
      </c>
    </row>
    <row r="197" spans="2:2" hidden="1">
      <c r="B197" s="216" t="s">
        <v>611</v>
      </c>
    </row>
    <row r="198" spans="2:2" hidden="1">
      <c r="B198" s="216" t="s">
        <v>612</v>
      </c>
    </row>
    <row r="199" spans="2:2" hidden="1">
      <c r="B199" s="216" t="s">
        <v>613</v>
      </c>
    </row>
    <row r="200" spans="2:2" hidden="1">
      <c r="B200" s="216" t="s">
        <v>614</v>
      </c>
    </row>
    <row r="201" spans="2:2" hidden="1">
      <c r="B201" s="216" t="s">
        <v>615</v>
      </c>
    </row>
    <row r="202" spans="2:2" hidden="1">
      <c r="B202" s="216" t="s">
        <v>50</v>
      </c>
    </row>
    <row r="203" spans="2:2" hidden="1">
      <c r="B203" s="216" t="s">
        <v>55</v>
      </c>
    </row>
    <row r="204" spans="2:2" hidden="1">
      <c r="B204" s="216" t="s">
        <v>56</v>
      </c>
    </row>
    <row r="205" spans="2:2" hidden="1">
      <c r="B205" s="216" t="s">
        <v>58</v>
      </c>
    </row>
    <row r="206" spans="2:2" hidden="1">
      <c r="B206" s="216" t="s">
        <v>23</v>
      </c>
    </row>
    <row r="207" spans="2:2" hidden="1">
      <c r="B207" s="216" t="s">
        <v>60</v>
      </c>
    </row>
    <row r="208" spans="2:2" hidden="1">
      <c r="B208" s="216" t="s">
        <v>62</v>
      </c>
    </row>
    <row r="209" spans="2:2" hidden="1">
      <c r="B209" s="216" t="s">
        <v>64</v>
      </c>
    </row>
    <row r="210" spans="2:2" hidden="1">
      <c r="B210" s="216" t="s">
        <v>65</v>
      </c>
    </row>
    <row r="211" spans="2:2" hidden="1">
      <c r="B211" s="216" t="s">
        <v>66</v>
      </c>
    </row>
    <row r="212" spans="2:2" hidden="1">
      <c r="B212" s="216" t="s">
        <v>67</v>
      </c>
    </row>
    <row r="213" spans="2:2" hidden="1">
      <c r="B213" s="216" t="s">
        <v>616</v>
      </c>
    </row>
    <row r="214" spans="2:2" hidden="1">
      <c r="B214" s="216" t="s">
        <v>617</v>
      </c>
    </row>
    <row r="215" spans="2:2" hidden="1">
      <c r="B215" s="216" t="s">
        <v>71</v>
      </c>
    </row>
    <row r="216" spans="2:2" hidden="1">
      <c r="B216" s="216" t="s">
        <v>73</v>
      </c>
    </row>
    <row r="217" spans="2:2" hidden="1">
      <c r="B217" s="216" t="s">
        <v>77</v>
      </c>
    </row>
    <row r="218" spans="2:2" hidden="1">
      <c r="B218" s="216" t="s">
        <v>618</v>
      </c>
    </row>
    <row r="219" spans="2:2" hidden="1">
      <c r="B219" s="216" t="s">
        <v>619</v>
      </c>
    </row>
    <row r="220" spans="2:2" hidden="1">
      <c r="B220" s="216" t="s">
        <v>620</v>
      </c>
    </row>
    <row r="221" spans="2:2" hidden="1">
      <c r="B221" s="216" t="s">
        <v>75</v>
      </c>
    </row>
    <row r="222" spans="2:2" hidden="1">
      <c r="B222" s="216" t="s">
        <v>76</v>
      </c>
    </row>
    <row r="223" spans="2:2" hidden="1">
      <c r="B223" s="216" t="s">
        <v>79</v>
      </c>
    </row>
    <row r="224" spans="2:2" hidden="1">
      <c r="B224" s="216" t="s">
        <v>81</v>
      </c>
    </row>
    <row r="225" spans="2:2" hidden="1">
      <c r="B225" s="216" t="s">
        <v>621</v>
      </c>
    </row>
    <row r="226" spans="2:2" hidden="1">
      <c r="B226" s="216" t="s">
        <v>80</v>
      </c>
    </row>
    <row r="227" spans="2:2" hidden="1">
      <c r="B227" s="216" t="s">
        <v>82</v>
      </c>
    </row>
    <row r="228" spans="2:2" hidden="1">
      <c r="B228" s="216" t="s">
        <v>85</v>
      </c>
    </row>
    <row r="229" spans="2:2" hidden="1">
      <c r="B229" s="216" t="s">
        <v>84</v>
      </c>
    </row>
    <row r="230" spans="2:2" hidden="1">
      <c r="B230" s="216" t="s">
        <v>622</v>
      </c>
    </row>
    <row r="231" spans="2:2" hidden="1">
      <c r="B231" s="216" t="s">
        <v>91</v>
      </c>
    </row>
    <row r="232" spans="2:2" hidden="1">
      <c r="B232" s="216" t="s">
        <v>93</v>
      </c>
    </row>
    <row r="233" spans="2:2" hidden="1">
      <c r="B233" s="216" t="s">
        <v>94</v>
      </c>
    </row>
    <row r="234" spans="2:2" hidden="1">
      <c r="B234" s="216" t="s">
        <v>95</v>
      </c>
    </row>
    <row r="235" spans="2:2" hidden="1">
      <c r="B235" s="216" t="s">
        <v>623</v>
      </c>
    </row>
    <row r="236" spans="2:2" hidden="1">
      <c r="B236" s="216" t="s">
        <v>624</v>
      </c>
    </row>
    <row r="237" spans="2:2" hidden="1">
      <c r="B237" s="216" t="s">
        <v>96</v>
      </c>
    </row>
    <row r="238" spans="2:2" hidden="1">
      <c r="B238" s="216" t="s">
        <v>150</v>
      </c>
    </row>
    <row r="239" spans="2:2" hidden="1">
      <c r="B239" s="216" t="s">
        <v>625</v>
      </c>
    </row>
    <row r="240" spans="2:2" ht="29" hidden="1">
      <c r="B240" s="216" t="s">
        <v>626</v>
      </c>
    </row>
    <row r="241" spans="2:2" hidden="1">
      <c r="B241" s="216" t="s">
        <v>101</v>
      </c>
    </row>
    <row r="242" spans="2:2" hidden="1">
      <c r="B242" s="216" t="s">
        <v>103</v>
      </c>
    </row>
    <row r="243" spans="2:2" hidden="1">
      <c r="B243" s="216" t="s">
        <v>627</v>
      </c>
    </row>
    <row r="244" spans="2:2" hidden="1">
      <c r="B244" s="216" t="s">
        <v>151</v>
      </c>
    </row>
    <row r="245" spans="2:2" hidden="1">
      <c r="B245" s="216" t="s">
        <v>168</v>
      </c>
    </row>
    <row r="246" spans="2:2" hidden="1">
      <c r="B246" s="216" t="s">
        <v>102</v>
      </c>
    </row>
    <row r="247" spans="2:2" hidden="1">
      <c r="B247" s="216" t="s">
        <v>106</v>
      </c>
    </row>
    <row r="248" spans="2:2" hidden="1">
      <c r="B248" s="216" t="s">
        <v>100</v>
      </c>
    </row>
    <row r="249" spans="2:2" hidden="1">
      <c r="B249" s="216" t="s">
        <v>122</v>
      </c>
    </row>
    <row r="250" spans="2:2" hidden="1">
      <c r="B250" s="216" t="s">
        <v>628</v>
      </c>
    </row>
    <row r="251" spans="2:2" hidden="1">
      <c r="B251" s="216" t="s">
        <v>108</v>
      </c>
    </row>
    <row r="252" spans="2:2" hidden="1">
      <c r="B252" s="216" t="s">
        <v>111</v>
      </c>
    </row>
    <row r="253" spans="2:2" hidden="1">
      <c r="B253" s="216" t="s">
        <v>117</v>
      </c>
    </row>
    <row r="254" spans="2:2" hidden="1">
      <c r="B254" s="216" t="s">
        <v>114</v>
      </c>
    </row>
    <row r="255" spans="2:2" ht="29" hidden="1">
      <c r="B255" s="216" t="s">
        <v>629</v>
      </c>
    </row>
    <row r="256" spans="2:2" hidden="1">
      <c r="B256" s="216" t="s">
        <v>112</v>
      </c>
    </row>
    <row r="257" spans="2:2" hidden="1">
      <c r="B257" s="216" t="s">
        <v>113</v>
      </c>
    </row>
    <row r="258" spans="2:2" hidden="1">
      <c r="B258" s="216" t="s">
        <v>124</v>
      </c>
    </row>
    <row r="259" spans="2:2" hidden="1">
      <c r="B259" s="216" t="s">
        <v>121</v>
      </c>
    </row>
    <row r="260" spans="2:2" hidden="1">
      <c r="B260" s="216" t="s">
        <v>120</v>
      </c>
    </row>
    <row r="261" spans="2:2" hidden="1">
      <c r="B261" s="216" t="s">
        <v>123</v>
      </c>
    </row>
    <row r="262" spans="2:2" hidden="1">
      <c r="B262" s="216" t="s">
        <v>115</v>
      </c>
    </row>
    <row r="263" spans="2:2" hidden="1">
      <c r="B263" s="216" t="s">
        <v>116</v>
      </c>
    </row>
    <row r="264" spans="2:2" hidden="1">
      <c r="B264" s="216" t="s">
        <v>109</v>
      </c>
    </row>
    <row r="265" spans="2:2" hidden="1">
      <c r="B265" s="216" t="s">
        <v>110</v>
      </c>
    </row>
    <row r="266" spans="2:2" hidden="1">
      <c r="B266" s="216" t="s">
        <v>125</v>
      </c>
    </row>
    <row r="267" spans="2:2" hidden="1">
      <c r="B267" s="216" t="s">
        <v>131</v>
      </c>
    </row>
    <row r="268" spans="2:2" hidden="1">
      <c r="B268" s="216" t="s">
        <v>132</v>
      </c>
    </row>
    <row r="269" spans="2:2" hidden="1">
      <c r="B269" s="216" t="s">
        <v>130</v>
      </c>
    </row>
    <row r="270" spans="2:2" hidden="1">
      <c r="B270" s="216" t="s">
        <v>630</v>
      </c>
    </row>
    <row r="271" spans="2:2" hidden="1">
      <c r="B271" s="216" t="s">
        <v>127</v>
      </c>
    </row>
    <row r="272" spans="2:2" hidden="1">
      <c r="B272" s="216" t="s">
        <v>126</v>
      </c>
    </row>
    <row r="273" spans="2:2" hidden="1">
      <c r="B273" s="216" t="s">
        <v>134</v>
      </c>
    </row>
    <row r="274" spans="2:2" hidden="1">
      <c r="B274" s="216" t="s">
        <v>135</v>
      </c>
    </row>
    <row r="275" spans="2:2" hidden="1">
      <c r="B275" s="216" t="s">
        <v>137</v>
      </c>
    </row>
    <row r="276" spans="2:2" hidden="1">
      <c r="B276" s="216" t="s">
        <v>140</v>
      </c>
    </row>
    <row r="277" spans="2:2" hidden="1">
      <c r="B277" s="216" t="s">
        <v>141</v>
      </c>
    </row>
    <row r="278" spans="2:2" hidden="1">
      <c r="B278" s="216" t="s">
        <v>136</v>
      </c>
    </row>
    <row r="279" spans="2:2" hidden="1">
      <c r="B279" s="216" t="s">
        <v>138</v>
      </c>
    </row>
    <row r="280" spans="2:2" hidden="1">
      <c r="B280" s="216" t="s">
        <v>142</v>
      </c>
    </row>
    <row r="281" spans="2:2" hidden="1">
      <c r="B281" s="216" t="s">
        <v>631</v>
      </c>
    </row>
    <row r="282" spans="2:2" hidden="1">
      <c r="B282" s="216" t="s">
        <v>139</v>
      </c>
    </row>
    <row r="283" spans="2:2" hidden="1">
      <c r="B283" s="216" t="s">
        <v>147</v>
      </c>
    </row>
    <row r="284" spans="2:2" hidden="1">
      <c r="B284" s="216" t="s">
        <v>148</v>
      </c>
    </row>
    <row r="285" spans="2:2" hidden="1">
      <c r="B285" s="216" t="s">
        <v>149</v>
      </c>
    </row>
    <row r="286" spans="2:2" hidden="1">
      <c r="B286" s="216" t="s">
        <v>156</v>
      </c>
    </row>
    <row r="287" spans="2:2" hidden="1">
      <c r="B287" s="216" t="s">
        <v>169</v>
      </c>
    </row>
    <row r="288" spans="2:2" hidden="1">
      <c r="B288" s="216" t="s">
        <v>157</v>
      </c>
    </row>
    <row r="289" spans="2:2" hidden="1">
      <c r="B289" s="216" t="s">
        <v>164</v>
      </c>
    </row>
    <row r="290" spans="2:2" hidden="1">
      <c r="B290" s="216" t="s">
        <v>160</v>
      </c>
    </row>
    <row r="291" spans="2:2" hidden="1">
      <c r="B291" s="216" t="s">
        <v>63</v>
      </c>
    </row>
    <row r="292" spans="2:2" hidden="1">
      <c r="B292" s="216" t="s">
        <v>154</v>
      </c>
    </row>
    <row r="293" spans="2:2" hidden="1">
      <c r="B293" s="216" t="s">
        <v>158</v>
      </c>
    </row>
    <row r="294" spans="2:2" hidden="1">
      <c r="B294" s="216" t="s">
        <v>155</v>
      </c>
    </row>
    <row r="295" spans="2:2" hidden="1">
      <c r="B295" s="216" t="s">
        <v>170</v>
      </c>
    </row>
    <row r="296" spans="2:2" hidden="1">
      <c r="B296" s="216" t="s">
        <v>632</v>
      </c>
    </row>
    <row r="297" spans="2:2" hidden="1">
      <c r="B297" s="216" t="s">
        <v>163</v>
      </c>
    </row>
    <row r="298" spans="2:2" hidden="1">
      <c r="B298" s="216" t="s">
        <v>171</v>
      </c>
    </row>
    <row r="299" spans="2:2" hidden="1">
      <c r="B299" s="216" t="s">
        <v>159</v>
      </c>
    </row>
    <row r="300" spans="2:2" hidden="1">
      <c r="B300" s="216" t="s">
        <v>174</v>
      </c>
    </row>
    <row r="301" spans="2:2" hidden="1">
      <c r="B301" s="216" t="s">
        <v>633</v>
      </c>
    </row>
    <row r="302" spans="2:2" hidden="1">
      <c r="B302" s="216" t="s">
        <v>179</v>
      </c>
    </row>
    <row r="303" spans="2:2" hidden="1">
      <c r="B303" s="216" t="s">
        <v>176</v>
      </c>
    </row>
    <row r="304" spans="2:2" hidden="1">
      <c r="B304" s="216" t="s">
        <v>175</v>
      </c>
    </row>
    <row r="305" spans="2:2" hidden="1">
      <c r="B305" s="216" t="s">
        <v>184</v>
      </c>
    </row>
    <row r="306" spans="2:2" hidden="1">
      <c r="B306" s="216" t="s">
        <v>180</v>
      </c>
    </row>
    <row r="307" spans="2:2" hidden="1">
      <c r="B307" s="216" t="s">
        <v>181</v>
      </c>
    </row>
    <row r="308" spans="2:2" hidden="1">
      <c r="B308" s="216" t="s">
        <v>182</v>
      </c>
    </row>
    <row r="309" spans="2:2" hidden="1">
      <c r="B309" s="216" t="s">
        <v>183</v>
      </c>
    </row>
    <row r="310" spans="2:2" hidden="1">
      <c r="B310" s="216" t="s">
        <v>185</v>
      </c>
    </row>
    <row r="311" spans="2:2" hidden="1">
      <c r="B311" s="216" t="s">
        <v>634</v>
      </c>
    </row>
    <row r="312" spans="2:2" hidden="1">
      <c r="B312" s="216" t="s">
        <v>186</v>
      </c>
    </row>
    <row r="313" spans="2:2" hidden="1">
      <c r="B313" s="216" t="s">
        <v>187</v>
      </c>
    </row>
    <row r="314" spans="2:2" hidden="1">
      <c r="B314" s="216" t="s">
        <v>192</v>
      </c>
    </row>
    <row r="315" spans="2:2" hidden="1">
      <c r="B315" s="216" t="s">
        <v>193</v>
      </c>
    </row>
    <row r="316" spans="2:2" ht="29" hidden="1">
      <c r="B316" s="216" t="s">
        <v>152</v>
      </c>
    </row>
    <row r="317" spans="2:2" hidden="1">
      <c r="B317" s="216" t="s">
        <v>635</v>
      </c>
    </row>
    <row r="318" spans="2:2" hidden="1">
      <c r="B318" s="216" t="s">
        <v>636</v>
      </c>
    </row>
    <row r="319" spans="2:2" hidden="1">
      <c r="B319" s="216" t="s">
        <v>194</v>
      </c>
    </row>
    <row r="320" spans="2:2" hidden="1">
      <c r="B320" s="216" t="s">
        <v>153</v>
      </c>
    </row>
    <row r="321" spans="2:20" hidden="1">
      <c r="B321" s="216" t="s">
        <v>637</v>
      </c>
    </row>
    <row r="322" spans="2:20" hidden="1">
      <c r="B322" s="216" t="s">
        <v>166</v>
      </c>
    </row>
    <row r="323" spans="2:20" hidden="1">
      <c r="B323" s="216" t="s">
        <v>198</v>
      </c>
    </row>
    <row r="324" spans="2:20" hidden="1">
      <c r="B324" s="216" t="s">
        <v>199</v>
      </c>
    </row>
    <row r="325" spans="2:20" hidden="1">
      <c r="B325" s="216" t="s">
        <v>178</v>
      </c>
    </row>
    <row r="326" spans="2:20" hidden="1"/>
    <row r="327" spans="2:20" ht="15" hidden="1" thickBot="1"/>
    <row r="328" spans="2:20" ht="15" thickBot="1">
      <c r="B328" s="140"/>
      <c r="C328" s="140"/>
      <c r="D328" s="891" t="s">
        <v>293</v>
      </c>
      <c r="E328" s="892"/>
      <c r="F328" s="892"/>
      <c r="G328" s="893"/>
      <c r="H328" s="980" t="s">
        <v>294</v>
      </c>
      <c r="I328" s="981"/>
      <c r="J328" s="981"/>
      <c r="K328" s="982"/>
      <c r="L328" s="892" t="s">
        <v>295</v>
      </c>
      <c r="M328" s="892"/>
      <c r="N328" s="892"/>
      <c r="O328" s="892"/>
      <c r="P328" s="891" t="s">
        <v>296</v>
      </c>
      <c r="Q328" s="892"/>
      <c r="R328" s="892"/>
      <c r="S328" s="893"/>
    </row>
    <row r="329" spans="2:20">
      <c r="B329" s="983" t="s">
        <v>728</v>
      </c>
      <c r="C329" s="983" t="s">
        <v>729</v>
      </c>
      <c r="D329" s="364" t="s">
        <v>730</v>
      </c>
      <c r="E329" s="364" t="s">
        <v>731</v>
      </c>
      <c r="F329" s="985" t="s">
        <v>329</v>
      </c>
      <c r="G329" s="986"/>
      <c r="H329" s="365" t="s">
        <v>732</v>
      </c>
      <c r="I329" s="364" t="s">
        <v>733</v>
      </c>
      <c r="J329" s="987" t="s">
        <v>329</v>
      </c>
      <c r="K329" s="988"/>
      <c r="L329" s="366" t="s">
        <v>732</v>
      </c>
      <c r="M329" s="367" t="s">
        <v>733</v>
      </c>
      <c r="N329" s="989" t="s">
        <v>329</v>
      </c>
      <c r="O329" s="990"/>
      <c r="P329" s="368" t="s">
        <v>734</v>
      </c>
      <c r="Q329" s="368" t="s">
        <v>735</v>
      </c>
      <c r="R329" s="991" t="s">
        <v>329</v>
      </c>
      <c r="S329" s="990"/>
    </row>
    <row r="330" spans="2:20" ht="43" customHeight="1">
      <c r="B330" s="984"/>
      <c r="C330" s="984"/>
      <c r="D330" s="316"/>
      <c r="E330" s="317"/>
      <c r="F330" s="992"/>
      <c r="G330" s="993"/>
      <c r="H330" s="318"/>
      <c r="I330" s="319"/>
      <c r="J330" s="994"/>
      <c r="K330" s="995"/>
      <c r="L330" s="318"/>
      <c r="M330" s="319"/>
      <c r="N330" s="994"/>
      <c r="O330" s="995"/>
      <c r="P330" s="318"/>
      <c r="Q330" s="319"/>
      <c r="R330" s="994"/>
      <c r="S330" s="995"/>
      <c r="T330" s="327"/>
    </row>
    <row r="331" spans="2:20" ht="24">
      <c r="B331" s="972" t="s">
        <v>736</v>
      </c>
      <c r="C331" s="972" t="s">
        <v>737</v>
      </c>
      <c r="D331" s="369" t="s">
        <v>738</v>
      </c>
      <c r="E331" s="360" t="s">
        <v>292</v>
      </c>
      <c r="F331" s="361" t="s">
        <v>314</v>
      </c>
      <c r="G331" s="370" t="s">
        <v>381</v>
      </c>
      <c r="H331" s="361" t="s">
        <v>738</v>
      </c>
      <c r="I331" s="360" t="s">
        <v>292</v>
      </c>
      <c r="J331" s="361" t="s">
        <v>314</v>
      </c>
      <c r="K331" s="370" t="s">
        <v>381</v>
      </c>
      <c r="L331" s="361" t="s">
        <v>738</v>
      </c>
      <c r="M331" s="360" t="s">
        <v>292</v>
      </c>
      <c r="N331" s="361" t="s">
        <v>314</v>
      </c>
      <c r="O331" s="370" t="s">
        <v>381</v>
      </c>
      <c r="P331" s="361" t="s">
        <v>738</v>
      </c>
      <c r="Q331" s="360" t="s">
        <v>292</v>
      </c>
      <c r="R331" s="361" t="s">
        <v>314</v>
      </c>
      <c r="S331" s="370" t="s">
        <v>381</v>
      </c>
    </row>
    <row r="332" spans="2:20" ht="28" customHeight="1">
      <c r="B332" s="996"/>
      <c r="C332" s="973"/>
      <c r="D332" s="311"/>
      <c r="E332" s="320"/>
      <c r="F332" s="305"/>
      <c r="G332" s="321"/>
      <c r="H332" s="313"/>
      <c r="I332" s="322"/>
      <c r="J332" s="313"/>
      <c r="K332" s="315"/>
      <c r="L332" s="313"/>
      <c r="M332" s="322"/>
      <c r="N332" s="313"/>
      <c r="O332" s="315"/>
      <c r="P332" s="313"/>
      <c r="Q332" s="322"/>
      <c r="R332" s="313"/>
      <c r="S332" s="315"/>
    </row>
    <row r="333" spans="2:20">
      <c r="B333" s="996"/>
      <c r="C333" s="972" t="s">
        <v>752</v>
      </c>
      <c r="D333" s="361" t="s">
        <v>739</v>
      </c>
      <c r="E333" s="974" t="s">
        <v>329</v>
      </c>
      <c r="F333" s="997"/>
      <c r="G333" s="370" t="s">
        <v>381</v>
      </c>
      <c r="H333" s="361" t="s">
        <v>739</v>
      </c>
      <c r="I333" s="974" t="s">
        <v>329</v>
      </c>
      <c r="J333" s="997"/>
      <c r="K333" s="370" t="s">
        <v>381</v>
      </c>
      <c r="L333" s="361" t="s">
        <v>739</v>
      </c>
      <c r="M333" s="974" t="s">
        <v>726</v>
      </c>
      <c r="N333" s="997"/>
      <c r="O333" s="370" t="s">
        <v>381</v>
      </c>
      <c r="P333" s="361" t="s">
        <v>739</v>
      </c>
      <c r="Q333" s="974" t="s">
        <v>726</v>
      </c>
      <c r="R333" s="997"/>
      <c r="S333" s="370" t="s">
        <v>381</v>
      </c>
    </row>
    <row r="334" spans="2:20" ht="37.5" customHeight="1">
      <c r="B334" s="973"/>
      <c r="C334" s="973"/>
      <c r="D334" s="323"/>
      <c r="E334" s="998"/>
      <c r="F334" s="999"/>
      <c r="G334" s="324"/>
      <c r="H334" s="325"/>
      <c r="I334" s="1000"/>
      <c r="J334" s="1001"/>
      <c r="K334" s="326"/>
      <c r="L334" s="325"/>
      <c r="M334" s="1000"/>
      <c r="N334" s="1001"/>
      <c r="O334" s="326"/>
      <c r="P334" s="325"/>
      <c r="Q334" s="1000"/>
      <c r="R334" s="1001"/>
      <c r="S334" s="326"/>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K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P126 D122 D124 H120 H122 H124 L120 L122 L124 P120 P122 P124 D120"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I94:I95 E97:E98 E100:E101 E103:E104 Q103:Q104 M97:M98 I97:I98 I100:I101 I103:I104 M103:M104 M100:M101 M94:M95 Q94:Q95 Q97:Q98 Q100:Q101 E94:E95"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D71 L67 P67 H69 L69 P69 D69 H71 L71 P71 H67"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Q27 Q21:S21 M27 I27 M21:O21 I21:K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J22:K23 N22:O23 R22:S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I22:I23 E67 P65:Q65 M22:M23 M28 I28 Q22:Q23 E28 E55 E108 I55 M55 M57 I57 Q28 E57 Q57 I67 M67 Q67 Q108 M116 I116 M108 I108 E116 Q55 D65:E65 E110 E112 E114 I110 I112 I114 M110 M112 M114 Q110 Q112 Q114 Q116 H65:I65 L65:M65 E22:G23" xr:uid="{00000000-0002-0000-0700-00001D000000}">
      <formula1>0</formula1>
      <formula2>100</formula2>
    </dataValidation>
    <dataValidation type="list" allowBlank="1" showInputMessage="1" showErrorMessage="1" prompt="Select type of policy" sqref="S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legacy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2D990-F182-4F96-89C9-1D9A7C9C6FBE}">
  <dimension ref="A1"/>
  <sheetViews>
    <sheetView workbookViewId="0">
      <selection activeCell="H17" sqref="H17"/>
    </sheetView>
  </sheetViews>
  <sheetFormatPr defaultColWidth="11.453125" defaultRowHeight="14.5"/>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71F16-9003-4159-8AF1-DAA5C302EA71}">
  <dimension ref="A1"/>
  <sheetViews>
    <sheetView workbookViewId="0"/>
  </sheetViews>
  <sheetFormatPr defaultColWidth="11.453125" defaultRowHeight="14.5"/>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CEA76-7523-4894-A826-4ED61832EF75}">
  <dimension ref="A1"/>
  <sheetViews>
    <sheetView workbookViewId="0"/>
  </sheetViews>
  <sheetFormatPr defaultColWidth="11.453125" defaultRowHeight="14.5"/>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173FD-B6C1-41AC-9961-E00D70832BF7}">
  <dimension ref="A1"/>
  <sheetViews>
    <sheetView workbookViewId="0"/>
  </sheetViews>
  <sheetFormatPr defaultColWidth="10.81640625" defaultRowHeight="14.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10</vt:i4>
      </vt:variant>
    </vt:vector>
  </HeadingPairs>
  <TitlesOfParts>
    <vt:vector size="24" baseType="lpstr">
      <vt:lpstr>Overview</vt:lpstr>
      <vt:lpstr>Financial Data </vt:lpstr>
      <vt:lpstr>Risk Assesment</vt:lpstr>
      <vt:lpstr>ESP Compliance</vt:lpstr>
      <vt:lpstr>GP Compliance</vt:lpstr>
      <vt:lpstr>ESP and GP Guidance notes</vt:lpstr>
      <vt:lpstr>Project Indicators</vt:lpstr>
      <vt:lpstr>Rating</vt:lpstr>
      <vt:lpstr>Lessons Learned</vt:lpstr>
      <vt:lpstr>Results Tracker</vt:lpstr>
      <vt:lpstr>Hoja1</vt:lpstr>
      <vt:lpstr>Hoja2</vt:lpstr>
      <vt:lpstr>Hoja3</vt:lpstr>
      <vt:lpstr>Hoja4</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2019-07-02T21:11:44Z</cp:lastPrinted>
  <dcterms:created xsi:type="dcterms:W3CDTF">2010-11-30T14:15:01Z</dcterms:created>
  <dcterms:modified xsi:type="dcterms:W3CDTF">2023-01-13T10:43:48Z</dcterms:modified>
</cp:coreProperties>
</file>